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26-2020 - Pavimentação Estrada Municipal Rio do Meio (Estaca 81+0,00 A 96+3,186)\"/>
    </mc:Choice>
  </mc:AlternateContent>
  <bookViews>
    <workbookView xWindow="-120" yWindow="-120" windowWidth="29040" windowHeight="15840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3" l="1"/>
  <c r="F10" i="3"/>
  <c r="B14" i="4"/>
  <c r="F27" i="3"/>
  <c r="F28" i="3"/>
  <c r="F29" i="3"/>
  <c r="F24" i="3" l="1"/>
  <c r="F25" i="3"/>
  <c r="F23" i="3"/>
  <c r="F15" i="3"/>
  <c r="F16" i="3"/>
  <c r="F17" i="3"/>
  <c r="F18" i="3"/>
  <c r="F19" i="3"/>
  <c r="F14" i="3"/>
  <c r="B13" i="4" l="1"/>
  <c r="B12" i="4"/>
  <c r="B7" i="4"/>
  <c r="B5" i="4"/>
  <c r="B4" i="4"/>
  <c r="F20" i="3" l="1"/>
  <c r="F30" i="3"/>
  <c r="F11" i="3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I12" i="4" l="1"/>
  <c r="F32" i="3"/>
  <c r="I14" i="4"/>
  <c r="I13" i="4"/>
  <c r="G28" i="3" l="1"/>
  <c r="G29" i="3"/>
  <c r="G27" i="3"/>
  <c r="G26" i="3"/>
  <c r="G20" i="3"/>
  <c r="G25" i="3"/>
  <c r="G30" i="3"/>
  <c r="G13" i="4"/>
  <c r="E13" i="4"/>
  <c r="G18" i="3"/>
  <c r="B5" i="3"/>
  <c r="B6" i="4" s="1"/>
  <c r="G32" i="3"/>
  <c r="G11" i="3" s="1"/>
  <c r="G14" i="3"/>
  <c r="G19" i="3"/>
  <c r="G15" i="3"/>
  <c r="G24" i="3"/>
  <c r="G17" i="3"/>
  <c r="G23" i="3"/>
  <c r="G10" i="3"/>
  <c r="G16" i="3"/>
  <c r="E14" i="4"/>
  <c r="G14" i="4"/>
  <c r="G12" i="4"/>
  <c r="E12" i="4"/>
  <c r="I15" i="4"/>
  <c r="J13" i="4" s="1"/>
  <c r="F30" i="1"/>
  <c r="E15" i="4" l="1"/>
  <c r="E17" i="4" s="1"/>
  <c r="J12" i="4"/>
  <c r="J14" i="4"/>
  <c r="G15" i="4"/>
  <c r="G17" i="4" s="1"/>
  <c r="E16" i="4" l="1"/>
  <c r="G16" i="4" s="1"/>
  <c r="E18" i="4" l="1"/>
  <c r="G18" i="4" s="1"/>
  <c r="F11" i="1"/>
  <c r="F20" i="1" l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<sst xmlns="http://schemas.openxmlformats.org/spreadsheetml/2006/main" count="157" uniqueCount="84">
  <si>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</si>
  <si>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</si>
  <si>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</si>
  <si>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</si>
  <si>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</si>
  <si>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</si>
  <si>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</si>
  <si>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</si>
  <si>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</si>
  <si>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</si>
  <si>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</si>
  <si>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</si>
  <si>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</si>
  <si>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</si>
  <si>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</si>
  <si>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</si>
  <si>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</si>
  <si>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</si>
  <si>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</si>
  <si>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</si>
  <si>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</si>
  <si>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</si>
  <si>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</si>
  <si>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</si>
  <si>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</si>
  <si>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</si>
  <si>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</si>
  <si>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</si>
  <si>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</si>
  <si>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</si>
  <si>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</si>
  <si>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</si>
  <si>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</si>
  <si>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</si>
  <si>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</si>
  <si>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</si>
  <si>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</si>
  <si>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</si>
  <si>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</si>
  <si>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</si>
  <si>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</si>
  <si>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</si>
  <si>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</si>
  <si>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</si>
  <si>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</si>
  <si>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3.4</t>
  </si>
  <si>
    <t>3.5</t>
  </si>
  <si>
    <t>3.6</t>
  </si>
  <si>
    <t>3.7</t>
  </si>
  <si>
    <t>FORNECIMENTO E IMPLANTAÇÃO DE SUPORTE METÁLICO GALVANIZADO PARA PLACA DE ADVERTÊNCIA - LADO DE 0,80 M</t>
  </si>
  <si>
    <t>TACHA REFLETIVA BIDIRECIONAL - FORNECIMENTO E COLOCAÇÃO</t>
  </si>
  <si>
    <t>CONTRATAÇÃO DE OBRA DE PAVIMENTAÇÃO ASFÁLTICA, DRENAGEM PLUVIAL E SINALIZAÇÃO NA ESTRADA GERAL SANGA DAS PEDRAS</t>
  </si>
  <si>
    <t xml:space="preserve">ESTRADA GERAL SANGA DAS PEDRAS ‐ MORRO GRANDE/SC </t>
  </si>
  <si>
    <t>TRANSPORTE COMERCIAL DE BRITA - DMT=46,2KM</t>
  </si>
  <si>
    <t>TRANSPORTE COM CAMINHÃO BASCULANTE 10 M3 DE MASSA ASFALTICA PARA PAVIMENTAÇÃO URBANA - DMT=46,2KM</t>
  </si>
  <si>
    <t>EXECUÇÃO E COMPACTAÇÃO DE BASE E OU SUB BASE PARA PAVIMENTAÇÃO DE BRITA GRADUADA SIMPLES - EXCLUSIVE CARGA E TRANSPORTE. AF_11/2019</t>
  </si>
  <si>
    <t>EXECUÇÃO DE PAVIMENTO COM APLICAÇÃO DE CONCRETO ASFÁLTICO, CAMADA DE ROLAMENTO - EXCLUSIVE CARGA E TRANSPORTE. AF_11/2019</t>
  </si>
  <si>
    <t>SINALIZACAO HORIZONTAL COM TINTA RETRORREFLETIVA A BASE DE RESINA ACRILICA COM MICROESFERAS DE VIDRO</t>
  </si>
  <si>
    <t>FORNECIMENTO E IMPLANTAÇÃO DE PLACA EM AÇO - PELÍCULA I + III</t>
  </si>
  <si>
    <t>FORNECIMENTO E IMPLANTAÇÃO DE SUPORTE METÁLICO GALVANIZADO PARA PLACA DE REGULAMENTAÇÃO - D = 0,80 M</t>
  </si>
  <si>
    <t>UN</t>
  </si>
  <si>
    <t>M³XKM</t>
  </si>
  <si>
    <t>FORNECIMENTO E IMPLANTAÇÃO DE SUPORTE METÁLICO GALVANIZADO
PARA PLACAS - 2,00 X 1,00 M</t>
  </si>
  <si>
    <t xml:space="preserve">ESTRADA GERAL RIO DO MEIO ‐ MORRO GRANDE/SC </t>
  </si>
  <si>
    <t>M3</t>
  </si>
  <si>
    <t>M3XKM</t>
  </si>
  <si>
    <t>Prefeitura Municipal de Morro Grande</t>
  </si>
  <si>
    <t>Responsável Técnico</t>
  </si>
  <si>
    <t>PLACA DE OBRA (PARA CONSTRUCAO CIVIL) EM CHAPA GALVANIZADA *N.
22*, ADESIVADA, DE *2,0 X 1,125* M</t>
  </si>
  <si>
    <t>EXECUÇÃO E COMPACTAÇÃO DE BASE E OU SUB BASE PARA
PAVIMENTAÇÃO DE BRITA GRADUADA SIMPLES - EXCLUSIVE CARGA E
TRANSPORTE. AF_11/2019</t>
  </si>
  <si>
    <t>TRANSPORTE COMERCIAL DE BRITA - DMT=54,37KM</t>
  </si>
  <si>
    <t>IMPRIMAÇÃO COM EMULSÃO ASFÁLTICA (EAI) - REF. SINAPI COD. 96401</t>
  </si>
  <si>
    <t>EXECUÇÃO DE PINTURA DE LIGAÇÃO COM EMULSÃO ASFÁLTICA RR-2C.
AF_11/2019</t>
  </si>
  <si>
    <t>EXECUÇÃO DE PAVIMENTO COM APLICAÇÃO DE CONCRETO ASFÁLTICO,
CAMADA DE ROLAMENTO - EXCLUSIVE CARGA E TRANSPORTE.
AF_11/2019</t>
  </si>
  <si>
    <t>TRANSPORTE COM CAMINHÃO BASCULANTE 10 M3 DE MASSA ASFALTICA
PARA PAVIMENTAÇÃO URBANA - DMT=54,37KM</t>
  </si>
  <si>
    <t>3.8</t>
  </si>
  <si>
    <t>SINALIZACAO HORIZONTAL COM TINTA RETRORREFLETIVA A BASE DE
RESINA ACRILICA COM MICROESFERAS DE VIDRO - TINTA BRANCA</t>
  </si>
  <si>
    <t>SINALIZACAO HORIZONTAL COM TINTA RETRORREFLETIVA A BASE DE
RESINA ACRILICA COM MICROESFERAS DE VIDRO - TINTA AMARELA</t>
  </si>
  <si>
    <t>CONFECÇÃO DE PLACA EM AÇO Nº 16 GALVANIZADO, COM PELÍCULA
RETRORREFLETIVA TIPO I + III</t>
  </si>
  <si>
    <t>FORNECIMENTO E IMPLANTAÇÃO DE SUPORTE METÁLICO GALVANIZADO
PARA PLACA DE REGULAMENTAÇÃO - R1 - LADO DE 0,331 M</t>
  </si>
  <si>
    <t>FORNECIMENTO E IMPLANTAÇÃO DE SUPORTE METÁLICO GALVANIZADO
PARA PLACA DE ADVERTÊNCIA - LADO DE 0,80 M</t>
  </si>
  <si>
    <t>FORNECIMENTO E IMPLANTAÇÃO DE SUPORTE METÁLICO GALVANIZADO
PARA PLACA DE REGULAMENTAÇÃO - D = 0,80 M</t>
  </si>
  <si>
    <t>SINALIZACAO HORIZONTAL E VERTICAL</t>
  </si>
  <si>
    <t>CONTRATAÇÃO DE OBRA DE PAVIMENTAÇÃO ASFÁLTICA NA ESTRADA MUNICIPAL RIO DO MEIO, COM EXTENSÃO TOTAL DE 303,19 METROS (ESTACA 81+0,00 A 96+3,186).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</si>
</sst>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/>
    </xf>
    <xf numFmtId="9" fontId="6" fillId="0" borderId="17" xfId="1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0" fontId="6" fillId="0" borderId="0" xfId="0" applyFont="1"/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38</xdr:row>
      <xdr:rowOff>0</xdr:rowOff>
    </xdr:from>
    <xdr:to>
      <xdr:col>1</xdr:col>
      <xdr:colOff>1990725</xdr:colOff>
      <xdr:row>38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57150" y="12706350"/>
          <a:ext cx="30194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38</xdr:row>
      <xdr:rowOff>0</xdr:rowOff>
    </xdr:from>
    <xdr:to>
      <xdr:col>5</xdr:col>
      <xdr:colOff>428625</xdr:colOff>
      <xdr:row>38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229100" y="12706350"/>
          <a:ext cx="4000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0</xdr:rowOff>
    </xdr:from>
    <xdr:to>
      <xdr:col>3</xdr:col>
      <xdr:colOff>590550</xdr:colOff>
      <xdr:row>22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21</xdr:row>
      <xdr:rowOff>180975</xdr:rowOff>
    </xdr:from>
    <xdr:to>
      <xdr:col>8</xdr:col>
      <xdr:colOff>0</xdr:colOff>
      <xdr:row>21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zoomScaleNormal="100" workbookViewId="0">
      <selection activeCell="B4" sqref="B4:G4"/>
    </sheetView>
  </sheetViews>
  <sheetFormatPr defaultRowHeight="12.75" x14ac:dyDescent="0.2"/>
  <cols>
    <col min="1" max="1" width="16.28515625" style="17" customWidth="1"/>
    <col min="2" max="2" width="46.5703125" style="17" customWidth="1"/>
    <col min="3" max="3" width="9.140625" style="17"/>
    <col min="4" max="4" width="12.7109375" style="17" customWidth="1"/>
    <col min="5" max="5" width="15" style="17" customWidth="1"/>
    <col min="6" max="6" width="12.140625" style="17" customWidth="1"/>
    <col min="7" max="7" width="15.85546875" style="17" customWidth="1"/>
    <col min="8" max="8" width="9.140625" style="17" customWidth="1"/>
    <col min="9" max="16384" width="9.140625" style="17"/>
  </cols>
  <sheetData>
    <row r="1" spans="1:8" ht="31.5" customHeight="1" thickBot="1" x14ac:dyDescent="0.25">
      <c r="A1" s="86" t="s">
        <v>0</v>
      </c>
      <c r="B1" s="87"/>
      <c r="C1" s="87"/>
      <c r="D1" s="87"/>
      <c r="E1" s="87"/>
      <c r="F1" s="87"/>
      <c r="G1" s="88"/>
    </row>
    <row r="2" spans="1:8" ht="13.5" thickBot="1" x14ac:dyDescent="0.25">
      <c r="A2" s="89"/>
      <c r="B2" s="90"/>
      <c r="C2" s="90"/>
      <c r="D2" s="90"/>
      <c r="E2" s="90"/>
      <c r="F2" s="90"/>
      <c r="G2" s="90"/>
    </row>
    <row r="3" spans="1:8" ht="24" customHeight="1" thickBot="1" x14ac:dyDescent="0.25">
      <c r="A3" s="71" t="s">
        <v>20</v>
      </c>
      <c r="B3" s="91" t="s">
        <v>83</v>
      </c>
      <c r="C3" s="92"/>
      <c r="D3" s="92"/>
      <c r="E3" s="92"/>
      <c r="F3" s="92"/>
      <c r="G3" s="92"/>
      <c r="H3" s="70"/>
    </row>
    <row r="4" spans="1:8" ht="13.5" thickBot="1" x14ac:dyDescent="0.25">
      <c r="A4" s="14" t="s">
        <v>1</v>
      </c>
      <c r="B4" s="93" t="s">
        <v>63</v>
      </c>
      <c r="C4" s="94"/>
      <c r="D4" s="94"/>
      <c r="E4" s="94"/>
      <c r="F4" s="94"/>
      <c r="G4" s="95"/>
    </row>
    <row r="5" spans="1:8" ht="13.5" thickBot="1" x14ac:dyDescent="0.25">
      <c r="A5" s="15" t="s">
        <v>2</v>
      </c>
      <c r="B5" s="96">
        <f>F32</f>
        <v>0</v>
      </c>
      <c r="C5" s="97"/>
      <c r="D5" s="97"/>
      <c r="E5" s="97"/>
      <c r="F5" s="97"/>
      <c r="G5" s="98"/>
    </row>
    <row r="6" spans="1:8" ht="13.5" thickBot="1" x14ac:dyDescent="0.25">
      <c r="A6" s="14" t="s">
        <v>3</v>
      </c>
      <c r="B6" s="83">
        <v>0.2056</v>
      </c>
      <c r="C6" s="84"/>
      <c r="D6" s="84"/>
      <c r="E6" s="84"/>
      <c r="F6" s="84"/>
      <c r="G6" s="85"/>
    </row>
    <row r="7" spans="1:8" ht="13.5" thickBot="1" x14ac:dyDescent="0.25">
      <c r="A7" s="76"/>
      <c r="B7" s="77"/>
      <c r="C7" s="77"/>
      <c r="D7" s="77"/>
      <c r="E7" s="77"/>
      <c r="F7" s="77"/>
      <c r="G7" s="77"/>
    </row>
    <row r="8" spans="1:8" ht="13.5" thickBot="1" x14ac:dyDescent="0.25">
      <c r="A8" s="18" t="s">
        <v>11</v>
      </c>
      <c r="B8" s="62" t="s">
        <v>27</v>
      </c>
      <c r="C8" s="20" t="s">
        <v>4</v>
      </c>
      <c r="D8" s="20" t="s">
        <v>28</v>
      </c>
      <c r="E8" s="20" t="s">
        <v>29</v>
      </c>
      <c r="F8" s="20" t="s">
        <v>30</v>
      </c>
      <c r="G8" s="22" t="s">
        <v>18</v>
      </c>
    </row>
    <row r="9" spans="1:8" x14ac:dyDescent="0.2">
      <c r="A9" s="23">
        <v>1</v>
      </c>
      <c r="B9" s="78" t="s">
        <v>36</v>
      </c>
      <c r="C9" s="78"/>
      <c r="D9" s="78"/>
      <c r="E9" s="78"/>
      <c r="F9" s="78"/>
      <c r="G9" s="78"/>
    </row>
    <row r="10" spans="1:8" ht="39" thickBot="1" x14ac:dyDescent="0.25">
      <c r="A10" s="24" t="s">
        <v>33</v>
      </c>
      <c r="B10" s="25" t="s">
        <v>68</v>
      </c>
      <c r="C10" s="39" t="s">
        <v>32</v>
      </c>
      <c r="D10" s="26">
        <v>2.88</v>
      </c>
      <c r="E10" s="27"/>
      <c r="F10" s="28">
        <f>ROUND(D10*E10,2)</f>
        <v>0</v>
      </c>
      <c r="G10" s="29" t="e">
        <f>F10*100/$F$32</f>
        <v>#DIV/0!</v>
      </c>
    </row>
    <row r="11" spans="1:8" ht="13.5" thickBot="1" x14ac:dyDescent="0.25">
      <c r="A11" s="18" t="s">
        <v>5</v>
      </c>
      <c r="B11" s="79" t="s">
        <v>34</v>
      </c>
      <c r="C11" s="79"/>
      <c r="D11" s="79"/>
      <c r="E11" s="79"/>
      <c r="F11" s="30">
        <f>SUM(F10:F10)</f>
        <v>0</v>
      </c>
      <c r="G11" s="31" t="e">
        <f>F11*G32/F32</f>
        <v>#DIV/0!</v>
      </c>
    </row>
    <row r="12" spans="1:8" ht="13.5" thickBot="1" x14ac:dyDescent="0.25">
      <c r="A12" s="80"/>
      <c r="B12" s="80"/>
      <c r="C12" s="80"/>
      <c r="D12" s="80"/>
      <c r="E12" s="80"/>
      <c r="F12" s="80"/>
      <c r="G12" s="80"/>
    </row>
    <row r="13" spans="1:8" ht="13.5" thickBot="1" x14ac:dyDescent="0.25">
      <c r="A13" s="32">
        <v>2</v>
      </c>
      <c r="B13" s="81" t="s">
        <v>35</v>
      </c>
      <c r="C13" s="81"/>
      <c r="D13" s="81"/>
      <c r="E13" s="81"/>
      <c r="F13" s="81"/>
      <c r="G13" s="82"/>
    </row>
    <row r="14" spans="1:8" ht="63.75" x14ac:dyDescent="0.2">
      <c r="A14" s="33" t="s">
        <v>6</v>
      </c>
      <c r="B14" s="50" t="s">
        <v>69</v>
      </c>
      <c r="C14" s="49" t="s">
        <v>64</v>
      </c>
      <c r="D14" s="34">
        <v>408.8</v>
      </c>
      <c r="E14" s="35"/>
      <c r="F14" s="64">
        <f>ROUND(D14*E14,2)</f>
        <v>0</v>
      </c>
      <c r="G14" s="36" t="e">
        <f t="shared" ref="G14:G19" si="0">F14*100/$F$32</f>
        <v>#DIV/0!</v>
      </c>
    </row>
    <row r="15" spans="1:8" ht="25.5" x14ac:dyDescent="0.2">
      <c r="A15" s="33" t="s">
        <v>7</v>
      </c>
      <c r="B15" s="50" t="s">
        <v>70</v>
      </c>
      <c r="C15" s="39" t="s">
        <v>65</v>
      </c>
      <c r="D15" s="34">
        <v>22226.46</v>
      </c>
      <c r="E15" s="35"/>
      <c r="F15" s="64">
        <f t="shared" ref="F15:F19" si="1">ROUND(D15*E15,2)</f>
        <v>0</v>
      </c>
      <c r="G15" s="36" t="e">
        <f t="shared" si="0"/>
        <v>#DIV/0!</v>
      </c>
    </row>
    <row r="16" spans="1:8" ht="25.5" x14ac:dyDescent="0.2">
      <c r="A16" s="33" t="s">
        <v>21</v>
      </c>
      <c r="B16" s="50" t="s">
        <v>71</v>
      </c>
      <c r="C16" s="39" t="s">
        <v>32</v>
      </c>
      <c r="D16" s="34">
        <v>2479.23</v>
      </c>
      <c r="E16" s="35"/>
      <c r="F16" s="64">
        <f t="shared" si="1"/>
        <v>0</v>
      </c>
      <c r="G16" s="36" t="e">
        <f t="shared" si="0"/>
        <v>#DIV/0!</v>
      </c>
    </row>
    <row r="17" spans="1:8" ht="38.25" x14ac:dyDescent="0.2">
      <c r="A17" s="33" t="s">
        <v>38</v>
      </c>
      <c r="B17" s="50" t="s">
        <v>72</v>
      </c>
      <c r="C17" s="39" t="s">
        <v>32</v>
      </c>
      <c r="D17" s="34">
        <v>2479.23</v>
      </c>
      <c r="E17" s="35"/>
      <c r="F17" s="64">
        <f t="shared" si="1"/>
        <v>0</v>
      </c>
      <c r="G17" s="36" t="e">
        <f t="shared" si="0"/>
        <v>#DIV/0!</v>
      </c>
    </row>
    <row r="18" spans="1:8" ht="63.75" x14ac:dyDescent="0.2">
      <c r="A18" s="33" t="s">
        <v>39</v>
      </c>
      <c r="B18" s="50" t="s">
        <v>73</v>
      </c>
      <c r="C18" s="49" t="s">
        <v>64</v>
      </c>
      <c r="D18" s="34">
        <v>99.17</v>
      </c>
      <c r="E18" s="35"/>
      <c r="F18" s="64">
        <f t="shared" si="1"/>
        <v>0</v>
      </c>
      <c r="G18" s="36" t="e">
        <f t="shared" si="0"/>
        <v>#DIV/0!</v>
      </c>
    </row>
    <row r="19" spans="1:8" ht="39" thickBot="1" x14ac:dyDescent="0.25">
      <c r="A19" s="33" t="s">
        <v>40</v>
      </c>
      <c r="B19" s="50" t="s">
        <v>74</v>
      </c>
      <c r="C19" s="39" t="s">
        <v>65</v>
      </c>
      <c r="D19" s="34">
        <v>5391.87</v>
      </c>
      <c r="E19" s="35"/>
      <c r="F19" s="64">
        <f t="shared" si="1"/>
        <v>0</v>
      </c>
      <c r="G19" s="36" t="e">
        <f t="shared" si="0"/>
        <v>#DIV/0!</v>
      </c>
    </row>
    <row r="20" spans="1:8" ht="15.75" customHeight="1" thickBot="1" x14ac:dyDescent="0.25">
      <c r="A20" s="18" t="s">
        <v>41</v>
      </c>
      <c r="B20" s="79" t="s">
        <v>34</v>
      </c>
      <c r="C20" s="79"/>
      <c r="D20" s="79"/>
      <c r="E20" s="79"/>
      <c r="F20" s="30">
        <f>SUM(F14:F19)</f>
        <v>0</v>
      </c>
      <c r="G20" s="31" t="e">
        <f>F20*100/F32</f>
        <v>#DIV/0!</v>
      </c>
    </row>
    <row r="21" spans="1:8" ht="13.5" thickBot="1" x14ac:dyDescent="0.25">
      <c r="A21" s="80"/>
      <c r="B21" s="80"/>
      <c r="C21" s="80"/>
      <c r="D21" s="80"/>
      <c r="E21" s="80"/>
      <c r="F21" s="80"/>
      <c r="G21" s="80"/>
    </row>
    <row r="22" spans="1:8" ht="13.5" thickBot="1" x14ac:dyDescent="0.25">
      <c r="A22" s="32">
        <v>3</v>
      </c>
      <c r="B22" s="81" t="s">
        <v>82</v>
      </c>
      <c r="C22" s="81"/>
      <c r="D22" s="81"/>
      <c r="E22" s="81"/>
      <c r="F22" s="81"/>
      <c r="G22" s="82"/>
    </row>
    <row r="23" spans="1:8" ht="51" x14ac:dyDescent="0.2">
      <c r="A23" s="38" t="s">
        <v>8</v>
      </c>
      <c r="B23" s="51" t="s">
        <v>76</v>
      </c>
      <c r="C23" s="39" t="s">
        <v>32</v>
      </c>
      <c r="D23" s="40">
        <v>70.180000000000007</v>
      </c>
      <c r="E23" s="40"/>
      <c r="F23" s="65">
        <f>ROUND(D23*E23,2)</f>
        <v>0</v>
      </c>
      <c r="G23" s="29" t="e">
        <f>F23*100/$F$32</f>
        <v>#DIV/0!</v>
      </c>
    </row>
    <row r="24" spans="1:8" ht="51" x14ac:dyDescent="0.2">
      <c r="A24" s="38" t="s">
        <v>9</v>
      </c>
      <c r="B24" s="51" t="s">
        <v>77</v>
      </c>
      <c r="C24" s="39" t="s">
        <v>32</v>
      </c>
      <c r="D24" s="41">
        <v>55.12</v>
      </c>
      <c r="E24" s="40"/>
      <c r="F24" s="65">
        <f t="shared" ref="F24:F29" si="2">ROUND(D24*E24,2)</f>
        <v>0</v>
      </c>
      <c r="G24" s="29" t="e">
        <f>F24*100/$F$32</f>
        <v>#DIV/0!</v>
      </c>
    </row>
    <row r="25" spans="1:8" ht="38.25" x14ac:dyDescent="0.2">
      <c r="A25" s="37" t="s">
        <v>22</v>
      </c>
      <c r="B25" s="52" t="s">
        <v>78</v>
      </c>
      <c r="C25" s="39" t="s">
        <v>32</v>
      </c>
      <c r="D25" s="26">
        <v>3.5</v>
      </c>
      <c r="E25" s="42"/>
      <c r="F25" s="65">
        <f t="shared" si="2"/>
        <v>0</v>
      </c>
      <c r="G25" s="29" t="e">
        <f>F25*100/$F$32</f>
        <v>#DIV/0!</v>
      </c>
    </row>
    <row r="26" spans="1:8" ht="25.5" x14ac:dyDescent="0.2">
      <c r="A26" s="38" t="s">
        <v>45</v>
      </c>
      <c r="B26" s="52" t="s">
        <v>50</v>
      </c>
      <c r="C26" s="69" t="s">
        <v>60</v>
      </c>
      <c r="D26" s="26">
        <v>90</v>
      </c>
      <c r="E26" s="42"/>
      <c r="F26" s="65">
        <f t="shared" si="2"/>
        <v>0</v>
      </c>
      <c r="G26" s="29" t="e">
        <f t="shared" ref="G26:G27" si="3">F26*100/$F$32</f>
        <v>#DIV/0!</v>
      </c>
    </row>
    <row r="27" spans="1:8" ht="51" x14ac:dyDescent="0.2">
      <c r="A27" s="37" t="s">
        <v>46</v>
      </c>
      <c r="B27" s="52" t="s">
        <v>79</v>
      </c>
      <c r="C27" s="69" t="s">
        <v>60</v>
      </c>
      <c r="D27" s="26">
        <v>1</v>
      </c>
      <c r="E27" s="42"/>
      <c r="F27" s="65">
        <f t="shared" si="2"/>
        <v>0</v>
      </c>
      <c r="G27" s="29" t="e">
        <f t="shared" si="3"/>
        <v>#DIV/0!</v>
      </c>
    </row>
    <row r="28" spans="1:8" ht="51" x14ac:dyDescent="0.2">
      <c r="A28" s="38" t="s">
        <v>47</v>
      </c>
      <c r="B28" s="52" t="s">
        <v>80</v>
      </c>
      <c r="C28" s="69" t="s">
        <v>60</v>
      </c>
      <c r="D28" s="26">
        <v>3</v>
      </c>
      <c r="E28" s="42"/>
      <c r="F28" s="65">
        <f t="shared" si="2"/>
        <v>0</v>
      </c>
      <c r="G28" s="29" t="e">
        <f>F28*100/$F$32</f>
        <v>#DIV/0!</v>
      </c>
    </row>
    <row r="29" spans="1:8" ht="51.75" thickBot="1" x14ac:dyDescent="0.25">
      <c r="A29" s="37" t="s">
        <v>48</v>
      </c>
      <c r="B29" s="52" t="s">
        <v>81</v>
      </c>
      <c r="C29" s="69" t="s">
        <v>60</v>
      </c>
      <c r="D29" s="26">
        <v>1</v>
      </c>
      <c r="E29" s="42"/>
      <c r="F29" s="65">
        <f t="shared" si="2"/>
        <v>0</v>
      </c>
      <c r="G29" s="29" t="e">
        <f>F29*100/$F$32</f>
        <v>#DIV/0!</v>
      </c>
    </row>
    <row r="30" spans="1:8" ht="13.5" thickBot="1" x14ac:dyDescent="0.25">
      <c r="A30" s="18" t="s">
        <v>75</v>
      </c>
      <c r="B30" s="79" t="s">
        <v>34</v>
      </c>
      <c r="C30" s="79"/>
      <c r="D30" s="79"/>
      <c r="E30" s="79"/>
      <c r="F30" s="30">
        <f>SUM(F23:F29)</f>
        <v>0</v>
      </c>
      <c r="G30" s="31" t="e">
        <f>F30*100/$F$32</f>
        <v>#DIV/0!</v>
      </c>
    </row>
    <row r="31" spans="1:8" ht="19.5" customHeight="1" x14ac:dyDescent="0.2">
      <c r="A31" s="73"/>
      <c r="B31" s="73"/>
      <c r="C31" s="73"/>
      <c r="D31" s="73"/>
      <c r="E31" s="73"/>
      <c r="F31" s="73"/>
      <c r="G31" s="73"/>
    </row>
    <row r="32" spans="1:8" ht="13.5" thickBot="1" x14ac:dyDescent="0.25">
      <c r="A32" s="74" t="s">
        <v>23</v>
      </c>
      <c r="B32" s="75"/>
      <c r="C32" s="75"/>
      <c r="D32" s="75"/>
      <c r="E32" s="75"/>
      <c r="F32" s="66">
        <f>SUM(F30+F20+F11)</f>
        <v>0</v>
      </c>
      <c r="G32" s="67" t="e">
        <f>F32*100/$F$32</f>
        <v>#DIV/0!</v>
      </c>
      <c r="H32" s="44"/>
    </row>
    <row r="33" spans="1:7" x14ac:dyDescent="0.2">
      <c r="A33" s="45"/>
      <c r="B33" s="46"/>
      <c r="C33" s="46"/>
      <c r="D33" s="46"/>
      <c r="E33" s="46"/>
      <c r="F33" s="47"/>
      <c r="G33" s="48"/>
    </row>
    <row r="34" spans="1:7" x14ac:dyDescent="0.2">
      <c r="A34" s="47"/>
      <c r="B34" s="47"/>
      <c r="C34" s="47"/>
      <c r="D34" s="47"/>
      <c r="E34" s="47"/>
      <c r="F34" s="47"/>
      <c r="G34" s="48"/>
    </row>
    <row r="35" spans="1:7" x14ac:dyDescent="0.2">
      <c r="A35" s="47"/>
      <c r="B35" s="47"/>
      <c r="C35" s="47"/>
      <c r="D35" s="47"/>
      <c r="E35" s="47"/>
      <c r="F35" s="47"/>
      <c r="G35" s="48"/>
    </row>
    <row r="36" spans="1:7" x14ac:dyDescent="0.2">
      <c r="A36" s="47"/>
      <c r="B36" s="47"/>
      <c r="C36" s="47"/>
      <c r="D36" s="47"/>
      <c r="E36" s="47"/>
      <c r="F36" s="47"/>
      <c r="G36" s="48"/>
    </row>
    <row r="37" spans="1:7" x14ac:dyDescent="0.2">
      <c r="A37" s="48"/>
      <c r="B37" s="48"/>
      <c r="C37" s="48"/>
      <c r="D37" s="48"/>
      <c r="E37" s="48"/>
      <c r="F37" s="48"/>
      <c r="G37" s="48"/>
    </row>
    <row r="38" spans="1:7" x14ac:dyDescent="0.2">
      <c r="A38" s="68"/>
      <c r="B38" s="68"/>
      <c r="C38" s="68"/>
      <c r="D38" s="68"/>
      <c r="E38" s="68"/>
      <c r="F38" s="48"/>
      <c r="G38" s="48"/>
    </row>
    <row r="39" spans="1:7" x14ac:dyDescent="0.2">
      <c r="A39" s="72" t="s">
        <v>66</v>
      </c>
      <c r="B39" s="72"/>
      <c r="C39" s="72" t="s">
        <v>67</v>
      </c>
      <c r="D39" s="72"/>
      <c r="E39" s="72"/>
      <c r="F39" s="72"/>
      <c r="G39" s="48"/>
    </row>
    <row r="40" spans="1:7" x14ac:dyDescent="0.2">
      <c r="A40" s="72"/>
      <c r="B40" s="72"/>
      <c r="C40" s="72"/>
      <c r="D40" s="72"/>
      <c r="E40" s="72"/>
      <c r="F40" s="72"/>
      <c r="G40" s="48"/>
    </row>
    <row r="41" spans="1:7" x14ac:dyDescent="0.2">
      <c r="A41" s="72"/>
      <c r="B41" s="72"/>
      <c r="C41" s="72"/>
      <c r="D41" s="72"/>
      <c r="E41" s="72"/>
      <c r="F41" s="72"/>
      <c r="G41" s="48"/>
    </row>
    <row r="42" spans="1:7" ht="15.75" customHeight="1" x14ac:dyDescent="0.2">
      <c r="A42" s="48"/>
      <c r="B42" s="48"/>
      <c r="C42" s="48"/>
      <c r="D42" s="48"/>
      <c r="E42" s="48"/>
      <c r="F42" s="48"/>
      <c r="G42" s="48"/>
    </row>
    <row r="43" spans="1:7" ht="15.75" customHeight="1" x14ac:dyDescent="0.2">
      <c r="A43" s="48"/>
      <c r="B43" s="48"/>
      <c r="C43" s="48"/>
      <c r="D43" s="48"/>
      <c r="E43" s="47"/>
      <c r="F43" s="48"/>
      <c r="G43" s="48"/>
    </row>
    <row r="44" spans="1:7" x14ac:dyDescent="0.2">
      <c r="A44" s="48"/>
      <c r="B44" s="48"/>
      <c r="C44" s="48"/>
      <c r="D44" s="48"/>
      <c r="E44" s="48"/>
      <c r="F44" s="48"/>
      <c r="G44" s="48"/>
    </row>
    <row r="45" spans="1:7" x14ac:dyDescent="0.2">
      <c r="A45" s="48"/>
      <c r="B45" s="48"/>
      <c r="C45" s="48"/>
      <c r="D45" s="48"/>
      <c r="E45" s="48"/>
      <c r="F45" s="48"/>
      <c r="G45" s="48"/>
    </row>
    <row r="46" spans="1:7" x14ac:dyDescent="0.2">
      <c r="A46" s="48"/>
      <c r="B46" s="48"/>
      <c r="C46" s="48"/>
      <c r="D46" s="48"/>
      <c r="E46" s="48"/>
      <c r="F46" s="48"/>
      <c r="G46" s="48"/>
    </row>
    <row r="47" spans="1:7" x14ac:dyDescent="0.2">
      <c r="A47" s="48"/>
      <c r="B47" s="48"/>
      <c r="C47" s="48"/>
      <c r="D47" s="48"/>
      <c r="E47" s="48"/>
      <c r="F47" s="48"/>
      <c r="G47" s="48"/>
    </row>
    <row r="48" spans="1:7" x14ac:dyDescent="0.2">
      <c r="A48" s="48"/>
      <c r="B48" s="48"/>
      <c r="C48" s="48"/>
      <c r="D48" s="48"/>
      <c r="E48" s="48"/>
      <c r="F48" s="48"/>
      <c r="G48" s="48"/>
    </row>
    <row r="49" spans="1:7" x14ac:dyDescent="0.2">
      <c r="A49" s="48"/>
      <c r="B49" s="48"/>
      <c r="C49" s="48"/>
      <c r="D49" s="48"/>
      <c r="E49" s="48"/>
      <c r="F49" s="48"/>
      <c r="G49" s="48"/>
    </row>
    <row r="50" spans="1:7" x14ac:dyDescent="0.2">
      <c r="A50" s="48"/>
      <c r="B50" s="48"/>
      <c r="C50" s="48"/>
      <c r="D50" s="48"/>
      <c r="E50" s="48"/>
      <c r="F50" s="48"/>
      <c r="G50" s="48"/>
    </row>
    <row r="51" spans="1:7" x14ac:dyDescent="0.2">
      <c r="A51" s="48"/>
      <c r="B51" s="48"/>
      <c r="C51" s="48"/>
      <c r="D51" s="48"/>
      <c r="E51" s="48"/>
      <c r="F51" s="48"/>
      <c r="G51" s="48"/>
    </row>
    <row r="52" spans="1:7" x14ac:dyDescent="0.2">
      <c r="A52" s="48"/>
      <c r="B52" s="48"/>
      <c r="C52" s="48"/>
      <c r="D52" s="48"/>
      <c r="E52" s="48"/>
      <c r="F52" s="48"/>
      <c r="G52" s="48"/>
    </row>
    <row r="53" spans="1:7" x14ac:dyDescent="0.2">
      <c r="A53" s="48"/>
      <c r="B53" s="48"/>
      <c r="C53" s="48"/>
      <c r="D53" s="48"/>
      <c r="E53" s="48"/>
      <c r="F53" s="48"/>
      <c r="G53" s="48"/>
    </row>
  </sheetData>
  <mergeCells count="23">
    <mergeCell ref="A1:G1"/>
    <mergeCell ref="A2:G2"/>
    <mergeCell ref="B3:G3"/>
    <mergeCell ref="B4:G4"/>
    <mergeCell ref="B5:G5"/>
    <mergeCell ref="B20:E20"/>
    <mergeCell ref="A21:G21"/>
    <mergeCell ref="B22:G22"/>
    <mergeCell ref="B30:E30"/>
    <mergeCell ref="B6:G6"/>
    <mergeCell ref="A7:G7"/>
    <mergeCell ref="B9:G9"/>
    <mergeCell ref="B11:E11"/>
    <mergeCell ref="A12:G12"/>
    <mergeCell ref="B13:G13"/>
    <mergeCell ref="A41:B41"/>
    <mergeCell ref="C41:F41"/>
    <mergeCell ref="A31:G31"/>
    <mergeCell ref="A32:E32"/>
    <mergeCell ref="A39:B39"/>
    <mergeCell ref="C39:F39"/>
    <mergeCell ref="A40:B40"/>
    <mergeCell ref="C40:F40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G15" sqref="G15:H15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8" width="10.28515625" customWidth="1"/>
    <col min="9" max="9" width="11.7109375" bestFit="1" customWidth="1"/>
    <col min="11" max="11" width="10.140625" bestFit="1" customWidth="1"/>
  </cols>
  <sheetData>
    <row r="1" spans="1:11" ht="15" customHeight="1" x14ac:dyDescent="0.25">
      <c r="A1" s="143" t="s">
        <v>10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1" ht="15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  <c r="J2" s="148"/>
    </row>
    <row r="3" spans="1:11" ht="8.2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1"/>
    </row>
    <row r="4" spans="1:11" ht="29.25" customHeight="1" x14ac:dyDescent="0.25">
      <c r="A4" s="16" t="s">
        <v>20</v>
      </c>
      <c r="B4" s="152" t="str">
        <f>'Orçamento '!B3</f>
        <v>CONTRATAÇÃO DE OBRA DE PAVIMENTAÇÃO ASFÁLTICA NA ESTRADA MUNICIPAL RIO DO MEIO, COM EXTENSÃO TOTAL DE 303,19 METROS (ESTACA 81+0,00 A 96+3,186).</v>
      </c>
      <c r="C4" s="152"/>
      <c r="D4" s="152"/>
      <c r="E4" s="152"/>
      <c r="F4" s="152"/>
      <c r="G4" s="152"/>
      <c r="H4" s="152"/>
      <c r="I4" s="152"/>
      <c r="J4" s="153"/>
    </row>
    <row r="5" spans="1:11" ht="14.25" customHeight="1" x14ac:dyDescent="0.25">
      <c r="A5" s="11" t="s">
        <v>1</v>
      </c>
      <c r="B5" s="152" t="str">
        <f>'Orçamento '!B4</f>
        <v xml:space="preserve">ESTRADA GERAL RIO DO MEIO ‐ MORRO GRANDE/SC </v>
      </c>
      <c r="C5" s="152"/>
      <c r="D5" s="152"/>
      <c r="E5" s="152"/>
      <c r="F5" s="152"/>
      <c r="G5" s="152"/>
      <c r="H5" s="152"/>
      <c r="I5" s="152"/>
      <c r="J5" s="153"/>
    </row>
    <row r="6" spans="1:11" x14ac:dyDescent="0.25">
      <c r="A6" s="11" t="s">
        <v>2</v>
      </c>
      <c r="B6" s="154">
        <f>'Orçamento '!B5</f>
        <v>0</v>
      </c>
      <c r="C6" s="154"/>
      <c r="D6" s="154"/>
      <c r="E6" s="154"/>
      <c r="F6" s="154"/>
      <c r="G6" s="154"/>
      <c r="H6" s="154"/>
      <c r="I6" s="154"/>
      <c r="J6" s="155"/>
    </row>
    <row r="7" spans="1:11" x14ac:dyDescent="0.25">
      <c r="A7" s="12" t="s">
        <v>3</v>
      </c>
      <c r="B7" s="156">
        <f>'Orçamento '!B6</f>
        <v>0.2056</v>
      </c>
      <c r="C7" s="156"/>
      <c r="D7" s="156"/>
      <c r="E7" s="156"/>
      <c r="F7" s="156"/>
      <c r="G7" s="156"/>
      <c r="H7" s="156"/>
      <c r="I7" s="156"/>
      <c r="J7" s="157"/>
    </row>
    <row r="8" spans="1:11" x14ac:dyDescent="0.25">
      <c r="A8" s="140"/>
      <c r="B8" s="141"/>
      <c r="C8" s="141"/>
      <c r="D8" s="141"/>
      <c r="E8" s="141"/>
      <c r="F8" s="141"/>
      <c r="G8" s="141"/>
      <c r="H8" s="141"/>
      <c r="I8" s="141"/>
      <c r="J8" s="142"/>
    </row>
    <row r="9" spans="1:11" x14ac:dyDescent="0.25">
      <c r="A9" s="136" t="s">
        <v>11</v>
      </c>
      <c r="B9" s="136" t="s">
        <v>12</v>
      </c>
      <c r="C9" s="136"/>
      <c r="D9" s="136"/>
      <c r="E9" s="137" t="s">
        <v>13</v>
      </c>
      <c r="F9" s="138"/>
      <c r="G9" s="138"/>
      <c r="H9" s="138"/>
      <c r="I9" s="136" t="s">
        <v>14</v>
      </c>
      <c r="J9" s="136"/>
    </row>
    <row r="10" spans="1:11" x14ac:dyDescent="0.25">
      <c r="A10" s="136"/>
      <c r="B10" s="136"/>
      <c r="C10" s="136"/>
      <c r="D10" s="136"/>
      <c r="E10" s="139" t="s">
        <v>15</v>
      </c>
      <c r="F10" s="139"/>
      <c r="G10" s="139" t="s">
        <v>16</v>
      </c>
      <c r="H10" s="139"/>
      <c r="I10" s="136"/>
      <c r="J10" s="136"/>
    </row>
    <row r="11" spans="1:11" ht="15.75" thickBot="1" x14ac:dyDescent="0.3">
      <c r="A11" s="136"/>
      <c r="B11" s="136"/>
      <c r="C11" s="136"/>
      <c r="D11" s="136"/>
      <c r="E11" s="6" t="s">
        <v>17</v>
      </c>
      <c r="F11" s="6" t="s">
        <v>18</v>
      </c>
      <c r="G11" s="5" t="s">
        <v>17</v>
      </c>
      <c r="H11" s="5" t="s">
        <v>18</v>
      </c>
      <c r="I11" s="6" t="s">
        <v>17</v>
      </c>
      <c r="J11" s="6" t="s">
        <v>18</v>
      </c>
    </row>
    <row r="12" spans="1:11" x14ac:dyDescent="0.25">
      <c r="A12" s="63">
        <v>1</v>
      </c>
      <c r="B12" s="92" t="str">
        <f>'Orçamento '!B9</f>
        <v>SERVIÇOS PRELIMINARES</v>
      </c>
      <c r="C12" s="92"/>
      <c r="D12" s="127"/>
      <c r="E12" s="3">
        <f>(I12*F12)</f>
        <v>0</v>
      </c>
      <c r="F12" s="60">
        <v>1</v>
      </c>
      <c r="G12" s="3">
        <f>($I$12*H12)</f>
        <v>0</v>
      </c>
      <c r="H12" s="53">
        <v>0</v>
      </c>
      <c r="I12" s="3">
        <f>'Orçamento '!F11</f>
        <v>0</v>
      </c>
      <c r="J12" s="61" t="e">
        <f>I12*$J$15/$I$15</f>
        <v>#DIV/0!</v>
      </c>
    </row>
    <row r="13" spans="1:11" x14ac:dyDescent="0.25">
      <c r="A13" s="63">
        <v>2</v>
      </c>
      <c r="B13" s="92" t="str">
        <f>'Orçamento '!B13</f>
        <v>PAVIMENTAÇÃO</v>
      </c>
      <c r="C13" s="92"/>
      <c r="D13" s="127"/>
      <c r="E13" s="4">
        <f>(I13*F13)</f>
        <v>0</v>
      </c>
      <c r="F13" s="8">
        <v>0.5</v>
      </c>
      <c r="G13" s="4">
        <f>($I$13*H13)</f>
        <v>0</v>
      </c>
      <c r="H13" s="54">
        <v>0.5</v>
      </c>
      <c r="I13" s="4">
        <f>'Orçamento '!F20</f>
        <v>0</v>
      </c>
      <c r="J13" s="9" t="e">
        <f>I13*$J$15/$I$15</f>
        <v>#DIV/0!</v>
      </c>
      <c r="K13" s="1"/>
    </row>
    <row r="14" spans="1:11" ht="15.75" thickBot="1" x14ac:dyDescent="0.3">
      <c r="A14" s="63">
        <v>3</v>
      </c>
      <c r="B14" s="127" t="str">
        <f>'Orçamento '!B22:G22</f>
        <v>SINALIZACAO HORIZONTAL E VERTICAL</v>
      </c>
      <c r="C14" s="128"/>
      <c r="D14" s="129"/>
      <c r="E14" s="4">
        <f>(I14*F14)</f>
        <v>0</v>
      </c>
      <c r="F14" s="8">
        <v>0</v>
      </c>
      <c r="G14" s="4">
        <f>($I$14*H14)</f>
        <v>0</v>
      </c>
      <c r="H14" s="7">
        <v>1</v>
      </c>
      <c r="I14" s="4">
        <f>'Orçamento '!F30</f>
        <v>0</v>
      </c>
      <c r="J14" s="9" t="e">
        <f>I14*$J$15/$I$15</f>
        <v>#DIV/0!</v>
      </c>
      <c r="K14" s="1"/>
    </row>
    <row r="15" spans="1:11" ht="15.75" thickBot="1" x14ac:dyDescent="0.3">
      <c r="A15" s="130"/>
      <c r="B15" s="133" t="s">
        <v>24</v>
      </c>
      <c r="C15" s="134"/>
      <c r="D15" s="135"/>
      <c r="E15" s="116">
        <f>SUM(E12:E14)</f>
        <v>0</v>
      </c>
      <c r="F15" s="117"/>
      <c r="G15" s="118">
        <f>SUM(G12:G14)</f>
        <v>0</v>
      </c>
      <c r="H15" s="119"/>
      <c r="I15" s="55">
        <f>SUM(I12:I14)</f>
        <v>0</v>
      </c>
      <c r="J15" s="10">
        <v>100</v>
      </c>
      <c r="K15" s="1"/>
    </row>
    <row r="16" spans="1:11" x14ac:dyDescent="0.25">
      <c r="A16" s="131"/>
      <c r="B16" s="120" t="s">
        <v>25</v>
      </c>
      <c r="C16" s="121"/>
      <c r="D16" s="122"/>
      <c r="E16" s="123">
        <f>E15</f>
        <v>0</v>
      </c>
      <c r="F16" s="124"/>
      <c r="G16" s="125">
        <f>E16+G15</f>
        <v>0</v>
      </c>
      <c r="H16" s="126"/>
      <c r="I16" s="100"/>
      <c r="J16" s="101"/>
    </row>
    <row r="17" spans="1:10" x14ac:dyDescent="0.25">
      <c r="A17" s="131"/>
      <c r="B17" s="104" t="s">
        <v>26</v>
      </c>
      <c r="C17" s="105"/>
      <c r="D17" s="106"/>
      <c r="E17" s="107" t="e">
        <f>(E15*100/$I$15)</f>
        <v>#DIV/0!</v>
      </c>
      <c r="F17" s="108"/>
      <c r="G17" s="107" t="e">
        <f>(G15*100/$I$15)</f>
        <v>#DIV/0!</v>
      </c>
      <c r="H17" s="108"/>
      <c r="I17" s="100"/>
      <c r="J17" s="101"/>
    </row>
    <row r="18" spans="1:10" ht="15.75" thickBot="1" x14ac:dyDescent="0.3">
      <c r="A18" s="132"/>
      <c r="B18" s="109" t="s">
        <v>19</v>
      </c>
      <c r="C18" s="110"/>
      <c r="D18" s="111"/>
      <c r="E18" s="112" t="e">
        <f>E16*100/$I$15</f>
        <v>#DIV/0!</v>
      </c>
      <c r="F18" s="113"/>
      <c r="G18" s="114" t="e">
        <f>SUM(E18+G17)</f>
        <v>#DIV/0!</v>
      </c>
      <c r="H18" s="115"/>
      <c r="I18" s="102"/>
      <c r="J18" s="103"/>
    </row>
    <row r="22" spans="1:10" x14ac:dyDescent="0.25">
      <c r="A22" s="68"/>
      <c r="B22" s="68"/>
      <c r="C22" s="68"/>
      <c r="D22" s="68"/>
      <c r="E22" s="68"/>
      <c r="F22" s="68"/>
      <c r="G22" s="68"/>
    </row>
    <row r="23" spans="1:10" x14ac:dyDescent="0.25">
      <c r="A23" t="s">
        <v>66</v>
      </c>
      <c r="F23" t="s">
        <v>67</v>
      </c>
    </row>
    <row r="24" spans="1:10" x14ac:dyDescent="0.25">
      <c r="A24" s="99"/>
      <c r="B24" s="99"/>
      <c r="C24" s="99"/>
      <c r="D24" s="99"/>
      <c r="F24" s="99"/>
      <c r="G24" s="99"/>
      <c r="H24" s="99"/>
    </row>
    <row r="25" spans="1:10" x14ac:dyDescent="0.25">
      <c r="A25" s="99"/>
      <c r="B25" s="99"/>
      <c r="C25" s="99"/>
      <c r="D25" s="99"/>
      <c r="F25" s="99"/>
      <c r="G25" s="99"/>
      <c r="H25" s="99"/>
    </row>
  </sheetData>
  <mergeCells count="33">
    <mergeCell ref="A8:J8"/>
    <mergeCell ref="A1:J3"/>
    <mergeCell ref="B4:J4"/>
    <mergeCell ref="B5:J5"/>
    <mergeCell ref="B6:J6"/>
    <mergeCell ref="B7:J7"/>
    <mergeCell ref="A9:A11"/>
    <mergeCell ref="B9:D11"/>
    <mergeCell ref="E9:H9"/>
    <mergeCell ref="I9:J10"/>
    <mergeCell ref="E10:F10"/>
    <mergeCell ref="G10:H10"/>
    <mergeCell ref="B12:D12"/>
    <mergeCell ref="B13:D13"/>
    <mergeCell ref="B14:D14"/>
    <mergeCell ref="A15:A18"/>
    <mergeCell ref="B15:D15"/>
    <mergeCell ref="E15:F15"/>
    <mergeCell ref="G15:H15"/>
    <mergeCell ref="B16:D16"/>
    <mergeCell ref="E16:F16"/>
    <mergeCell ref="G16:H16"/>
    <mergeCell ref="A24:D24"/>
    <mergeCell ref="F24:H24"/>
    <mergeCell ref="A25:D25"/>
    <mergeCell ref="F25:H25"/>
    <mergeCell ref="I16:J18"/>
    <mergeCell ref="B17:D17"/>
    <mergeCell ref="E17:F17"/>
    <mergeCell ref="G17:H17"/>
    <mergeCell ref="B18:D18"/>
    <mergeCell ref="E18:F18"/>
    <mergeCell ref="G18:H18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7" customWidth="1"/>
    <col min="2" max="2" width="46.5703125" style="17" customWidth="1"/>
    <col min="3" max="3" width="9.140625" style="17"/>
    <col min="4" max="4" width="12.7109375" style="17" customWidth="1"/>
    <col min="5" max="5" width="15" style="17" customWidth="1"/>
    <col min="6" max="6" width="12.140625" style="17" customWidth="1"/>
    <col min="7" max="7" width="15.85546875" style="17" customWidth="1"/>
    <col min="8" max="16384" width="9.140625" style="17"/>
  </cols>
  <sheetData>
    <row r="1" spans="1:8" ht="31.5" customHeight="1" thickBot="1" x14ac:dyDescent="0.25">
      <c r="A1" s="86" t="s">
        <v>0</v>
      </c>
      <c r="B1" s="87"/>
      <c r="C1" s="87"/>
      <c r="D1" s="87"/>
      <c r="E1" s="87"/>
      <c r="F1" s="87"/>
      <c r="G1" s="88"/>
    </row>
    <row r="2" spans="1:8" ht="13.5" thickBot="1" x14ac:dyDescent="0.25">
      <c r="A2" s="89"/>
      <c r="B2" s="90"/>
      <c r="C2" s="90"/>
      <c r="D2" s="90"/>
      <c r="E2" s="90"/>
      <c r="F2" s="90"/>
      <c r="G2" s="90"/>
    </row>
    <row r="3" spans="1:8" ht="13.5" thickBot="1" x14ac:dyDescent="0.25">
      <c r="A3" s="13" t="s">
        <v>20</v>
      </c>
      <c r="B3" s="160" t="s">
        <v>51</v>
      </c>
      <c r="C3" s="160"/>
      <c r="D3" s="160"/>
      <c r="E3" s="160"/>
      <c r="F3" s="160"/>
      <c r="G3" s="161"/>
      <c r="H3" s="2"/>
    </row>
    <row r="4" spans="1:8" ht="13.5" thickBot="1" x14ac:dyDescent="0.25">
      <c r="A4" s="15" t="s">
        <v>1</v>
      </c>
      <c r="B4" s="93" t="s">
        <v>52</v>
      </c>
      <c r="C4" s="94"/>
      <c r="D4" s="94"/>
      <c r="E4" s="94"/>
      <c r="F4" s="94"/>
      <c r="G4" s="95"/>
    </row>
    <row r="5" spans="1:8" ht="13.5" thickBot="1" x14ac:dyDescent="0.25">
      <c r="A5" s="15" t="s">
        <v>2</v>
      </c>
      <c r="B5" s="96">
        <f>F32</f>
        <v>0</v>
      </c>
      <c r="C5" s="97"/>
      <c r="D5" s="97"/>
      <c r="E5" s="97"/>
      <c r="F5" s="97"/>
      <c r="G5" s="98"/>
    </row>
    <row r="6" spans="1:8" ht="13.5" thickBot="1" x14ac:dyDescent="0.25">
      <c r="A6" s="14" t="s">
        <v>3</v>
      </c>
      <c r="B6" s="83">
        <v>0.2056</v>
      </c>
      <c r="C6" s="84"/>
      <c r="D6" s="84"/>
      <c r="E6" s="84"/>
      <c r="F6" s="84"/>
      <c r="G6" s="85"/>
    </row>
    <row r="7" spans="1:8" ht="13.5" thickBot="1" x14ac:dyDescent="0.25">
      <c r="A7" s="76"/>
      <c r="B7" s="77"/>
      <c r="C7" s="77"/>
      <c r="D7" s="77"/>
      <c r="E7" s="77"/>
      <c r="F7" s="77"/>
      <c r="G7" s="77"/>
    </row>
    <row r="8" spans="1:8" ht="13.5" thickBot="1" x14ac:dyDescent="0.25">
      <c r="A8" s="18" t="s">
        <v>11</v>
      </c>
      <c r="B8" s="19" t="s">
        <v>27</v>
      </c>
      <c r="C8" s="20" t="s">
        <v>4</v>
      </c>
      <c r="D8" s="20" t="s">
        <v>28</v>
      </c>
      <c r="E8" s="20" t="s">
        <v>29</v>
      </c>
      <c r="F8" s="20" t="s">
        <v>30</v>
      </c>
      <c r="G8" s="22" t="s">
        <v>18</v>
      </c>
    </row>
    <row r="9" spans="1:8" x14ac:dyDescent="0.2">
      <c r="A9" s="23">
        <v>1</v>
      </c>
      <c r="B9" s="78" t="s">
        <v>36</v>
      </c>
      <c r="C9" s="78"/>
      <c r="D9" s="78"/>
      <c r="E9" s="78"/>
      <c r="F9" s="78"/>
      <c r="G9" s="78"/>
    </row>
    <row r="10" spans="1:8" ht="26.25" thickBot="1" x14ac:dyDescent="0.25">
      <c r="A10" s="24" t="s">
        <v>33</v>
      </c>
      <c r="B10" s="25" t="s">
        <v>37</v>
      </c>
      <c r="C10" s="39" t="s">
        <v>32</v>
      </c>
      <c r="D10" s="26">
        <v>2.88</v>
      </c>
      <c r="E10" s="27"/>
      <c r="F10" s="28">
        <f>ROUND(D10*E10,2)</f>
        <v>0</v>
      </c>
      <c r="G10" s="29" t="e">
        <f>F10*100/$F$32</f>
        <v>#DIV/0!</v>
      </c>
    </row>
    <row r="11" spans="1:8" ht="13.5" thickBot="1" x14ac:dyDescent="0.25">
      <c r="A11" s="18" t="s">
        <v>5</v>
      </c>
      <c r="B11" s="79" t="s">
        <v>34</v>
      </c>
      <c r="C11" s="79"/>
      <c r="D11" s="79"/>
      <c r="E11" s="79"/>
      <c r="F11" s="30">
        <f>SUM(F10:F10)</f>
        <v>0</v>
      </c>
      <c r="G11" s="31" t="e">
        <f>F11*G32/F32</f>
        <v>#DIV/0!</v>
      </c>
    </row>
    <row r="12" spans="1:8" ht="13.5" thickBot="1" x14ac:dyDescent="0.25">
      <c r="A12" s="80"/>
      <c r="B12" s="80"/>
      <c r="C12" s="80"/>
      <c r="D12" s="80"/>
      <c r="E12" s="80"/>
      <c r="F12" s="80"/>
      <c r="G12" s="80"/>
    </row>
    <row r="13" spans="1:8" ht="13.5" thickBot="1" x14ac:dyDescent="0.25">
      <c r="A13" s="32">
        <v>2</v>
      </c>
      <c r="B13" s="81" t="s">
        <v>35</v>
      </c>
      <c r="C13" s="81"/>
      <c r="D13" s="81"/>
      <c r="E13" s="81"/>
      <c r="F13" s="81"/>
      <c r="G13" s="82"/>
    </row>
    <row r="14" spans="1:8" ht="51" x14ac:dyDescent="0.2">
      <c r="A14" s="33" t="s">
        <v>6</v>
      </c>
      <c r="B14" s="50" t="s">
        <v>55</v>
      </c>
      <c r="C14" s="49" t="s">
        <v>31</v>
      </c>
      <c r="D14" s="34">
        <v>627.75</v>
      </c>
      <c r="E14" s="35"/>
      <c r="F14" s="28">
        <f>ROUND(D14*E14,2)</f>
        <v>0</v>
      </c>
      <c r="G14" s="36" t="e">
        <f t="shared" ref="G14:G19" si="0">F14*100/$F$32</f>
        <v>#DIV/0!</v>
      </c>
    </row>
    <row r="15" spans="1:8" ht="25.5" x14ac:dyDescent="0.2">
      <c r="A15" s="33" t="s">
        <v>7</v>
      </c>
      <c r="B15" s="50" t="s">
        <v>53</v>
      </c>
      <c r="C15" s="49" t="s">
        <v>61</v>
      </c>
      <c r="D15" s="34">
        <v>29441.48</v>
      </c>
      <c r="E15" s="35"/>
      <c r="F15" s="28">
        <f>ROUND(D15*E15,2)</f>
        <v>0</v>
      </c>
      <c r="G15" s="36" t="e">
        <f t="shared" si="0"/>
        <v>#DIV/0!</v>
      </c>
    </row>
    <row r="16" spans="1:8" ht="25.5" x14ac:dyDescent="0.2">
      <c r="A16" s="33" t="s">
        <v>21</v>
      </c>
      <c r="B16" s="50" t="s">
        <v>42</v>
      </c>
      <c r="C16" s="39" t="s">
        <v>32</v>
      </c>
      <c r="D16" s="34">
        <v>4050</v>
      </c>
      <c r="E16" s="35"/>
      <c r="F16" s="28">
        <f>ROUND(D16*E16,2)</f>
        <v>0</v>
      </c>
      <c r="G16" s="36" t="e">
        <f t="shared" si="0"/>
        <v>#DIV/0!</v>
      </c>
    </row>
    <row r="17" spans="1:8" x14ac:dyDescent="0.2">
      <c r="A17" s="33" t="s">
        <v>38</v>
      </c>
      <c r="B17" s="50" t="s">
        <v>43</v>
      </c>
      <c r="C17" s="39" t="s">
        <v>32</v>
      </c>
      <c r="D17" s="34">
        <v>4050</v>
      </c>
      <c r="E17" s="35"/>
      <c r="F17" s="28">
        <f>ROUND(D17*E17,2)</f>
        <v>0</v>
      </c>
      <c r="G17" s="36" t="e">
        <f t="shared" si="0"/>
        <v>#DIV/0!</v>
      </c>
    </row>
    <row r="18" spans="1:8" ht="51" x14ac:dyDescent="0.2">
      <c r="A18" s="33" t="s">
        <v>39</v>
      </c>
      <c r="B18" s="50" t="s">
        <v>56</v>
      </c>
      <c r="C18" s="49" t="s">
        <v>31</v>
      </c>
      <c r="D18" s="34">
        <v>162</v>
      </c>
      <c r="E18" s="35"/>
      <c r="F18" s="28">
        <f t="shared" ref="F18:F19" si="1">ROUND(D18*E18,2)</f>
        <v>0</v>
      </c>
      <c r="G18" s="36" t="e">
        <f t="shared" si="0"/>
        <v>#DIV/0!</v>
      </c>
    </row>
    <row r="19" spans="1:8" ht="39" thickBot="1" x14ac:dyDescent="0.25">
      <c r="A19" s="33" t="s">
        <v>40</v>
      </c>
      <c r="B19" s="50" t="s">
        <v>54</v>
      </c>
      <c r="C19" s="49" t="s">
        <v>61</v>
      </c>
      <c r="D19" s="34">
        <v>7597.8</v>
      </c>
      <c r="E19" s="35"/>
      <c r="F19" s="28">
        <f t="shared" si="1"/>
        <v>0</v>
      </c>
      <c r="G19" s="36" t="e">
        <f t="shared" si="0"/>
        <v>#DIV/0!</v>
      </c>
    </row>
    <row r="20" spans="1:8" ht="15.75" customHeight="1" thickBot="1" x14ac:dyDescent="0.25">
      <c r="A20" s="18" t="s">
        <v>41</v>
      </c>
      <c r="B20" s="79" t="s">
        <v>34</v>
      </c>
      <c r="C20" s="79"/>
      <c r="D20" s="79"/>
      <c r="E20" s="79"/>
      <c r="F20" s="30">
        <f>SUM(F14:F19)</f>
        <v>0</v>
      </c>
      <c r="G20" s="31" t="e">
        <f>F20*100/F32</f>
        <v>#DIV/0!</v>
      </c>
    </row>
    <row r="21" spans="1:8" ht="13.5" thickBot="1" x14ac:dyDescent="0.25">
      <c r="A21" s="80"/>
      <c r="B21" s="80"/>
      <c r="C21" s="80"/>
      <c r="D21" s="80"/>
      <c r="E21" s="80"/>
      <c r="F21" s="80"/>
      <c r="G21" s="80"/>
    </row>
    <row r="22" spans="1:8" ht="13.5" thickBot="1" x14ac:dyDescent="0.25">
      <c r="A22" s="32">
        <v>3</v>
      </c>
      <c r="B22" s="81" t="s">
        <v>44</v>
      </c>
      <c r="C22" s="81"/>
      <c r="D22" s="81"/>
      <c r="E22" s="81"/>
      <c r="F22" s="81"/>
      <c r="G22" s="82"/>
    </row>
    <row r="23" spans="1:8" ht="38.25" x14ac:dyDescent="0.2">
      <c r="A23" s="38" t="s">
        <v>8</v>
      </c>
      <c r="B23" s="51" t="s">
        <v>57</v>
      </c>
      <c r="C23" s="39" t="s">
        <v>32</v>
      </c>
      <c r="D23" s="40">
        <v>129.6</v>
      </c>
      <c r="E23" s="40"/>
      <c r="F23" s="28">
        <f>ROUND(D23*E23,2)</f>
        <v>0</v>
      </c>
      <c r="G23" s="29" t="e">
        <f t="shared" ref="G23:G27" si="2">F23*100/$F$32</f>
        <v>#DIV/0!</v>
      </c>
    </row>
    <row r="24" spans="1:8" ht="38.25" x14ac:dyDescent="0.2">
      <c r="A24" s="38" t="s">
        <v>9</v>
      </c>
      <c r="B24" s="51" t="s">
        <v>57</v>
      </c>
      <c r="C24" s="39" t="s">
        <v>32</v>
      </c>
      <c r="D24" s="41">
        <v>112.59</v>
      </c>
      <c r="E24" s="40"/>
      <c r="F24" s="28">
        <f t="shared" ref="F24:F29" si="3">ROUND(D24*E24,2)</f>
        <v>0</v>
      </c>
      <c r="G24" s="29" t="e">
        <f t="shared" si="2"/>
        <v>#DIV/0!</v>
      </c>
    </row>
    <row r="25" spans="1:8" ht="25.5" x14ac:dyDescent="0.2">
      <c r="A25" s="37" t="s">
        <v>22</v>
      </c>
      <c r="B25" s="52" t="s">
        <v>58</v>
      </c>
      <c r="C25" s="39" t="s">
        <v>32</v>
      </c>
      <c r="D25" s="26">
        <v>7.56</v>
      </c>
      <c r="E25" s="42"/>
      <c r="F25" s="28">
        <f t="shared" si="3"/>
        <v>0</v>
      </c>
      <c r="G25" s="29" t="e">
        <f t="shared" si="2"/>
        <v>#DIV/0!</v>
      </c>
    </row>
    <row r="26" spans="1:8" ht="25.5" x14ac:dyDescent="0.2">
      <c r="A26" s="38" t="s">
        <v>45</v>
      </c>
      <c r="B26" s="52" t="s">
        <v>50</v>
      </c>
      <c r="C26" s="24" t="s">
        <v>60</v>
      </c>
      <c r="D26" s="26">
        <v>190</v>
      </c>
      <c r="E26" s="42"/>
      <c r="F26" s="28">
        <f t="shared" si="3"/>
        <v>0</v>
      </c>
      <c r="G26" s="29" t="e">
        <f t="shared" si="2"/>
        <v>#DIV/0!</v>
      </c>
    </row>
    <row r="27" spans="1:8" ht="38.25" x14ac:dyDescent="0.2">
      <c r="A27" s="38" t="s">
        <v>46</v>
      </c>
      <c r="B27" s="52" t="s">
        <v>49</v>
      </c>
      <c r="C27" s="24" t="s">
        <v>60</v>
      </c>
      <c r="D27" s="26">
        <v>4</v>
      </c>
      <c r="E27" s="42"/>
      <c r="F27" s="28">
        <f t="shared" si="3"/>
        <v>0</v>
      </c>
      <c r="G27" s="29" t="e">
        <f t="shared" si="2"/>
        <v>#DIV/0!</v>
      </c>
    </row>
    <row r="28" spans="1:8" ht="38.25" x14ac:dyDescent="0.2">
      <c r="A28" s="37" t="s">
        <v>47</v>
      </c>
      <c r="B28" s="51" t="s">
        <v>59</v>
      </c>
      <c r="C28" s="24" t="s">
        <v>60</v>
      </c>
      <c r="D28" s="41">
        <v>6</v>
      </c>
      <c r="E28" s="40"/>
      <c r="F28" s="28">
        <f t="shared" si="3"/>
        <v>0</v>
      </c>
      <c r="G28" s="59" t="e">
        <f>F28*100/$F$32</f>
        <v>#DIV/0!</v>
      </c>
    </row>
    <row r="29" spans="1:8" ht="39" thickBot="1" x14ac:dyDescent="0.25">
      <c r="A29" s="38" t="s">
        <v>48</v>
      </c>
      <c r="B29" s="56" t="s">
        <v>62</v>
      </c>
      <c r="C29" s="24" t="s">
        <v>60</v>
      </c>
      <c r="D29" s="57">
        <v>1</v>
      </c>
      <c r="E29" s="58"/>
      <c r="F29" s="28">
        <f t="shared" si="3"/>
        <v>0</v>
      </c>
      <c r="G29" s="59" t="e">
        <f>F29*100/$F$32</f>
        <v>#DIV/0!</v>
      </c>
    </row>
    <row r="30" spans="1:8" ht="13.5" thickBot="1" x14ac:dyDescent="0.25">
      <c r="A30" s="18" t="s">
        <v>48</v>
      </c>
      <c r="B30" s="79" t="s">
        <v>34</v>
      </c>
      <c r="C30" s="79"/>
      <c r="D30" s="79"/>
      <c r="E30" s="79"/>
      <c r="F30" s="30">
        <f>SUM(F23:F29)</f>
        <v>0</v>
      </c>
      <c r="G30" s="31" t="e">
        <f>F30*100/$F$32</f>
        <v>#DIV/0!</v>
      </c>
    </row>
    <row r="31" spans="1:8" ht="19.5" customHeight="1" thickBot="1" x14ac:dyDescent="0.25">
      <c r="A31" s="80"/>
      <c r="B31" s="80"/>
      <c r="C31" s="80"/>
      <c r="D31" s="80"/>
      <c r="E31" s="80"/>
      <c r="F31" s="80"/>
      <c r="G31" s="80"/>
    </row>
    <row r="32" spans="1:8" ht="13.5" thickBot="1" x14ac:dyDescent="0.25">
      <c r="A32" s="158" t="s">
        <v>23</v>
      </c>
      <c r="B32" s="159"/>
      <c r="C32" s="159"/>
      <c r="D32" s="159"/>
      <c r="E32" s="159"/>
      <c r="F32" s="21">
        <f>SUM(F30+F20+F11)</f>
        <v>0</v>
      </c>
      <c r="G32" s="43" t="e">
        <f>F32*100/$F$32</f>
        <v>#DIV/0!</v>
      </c>
      <c r="H32" s="44"/>
    </row>
    <row r="33" spans="1:7" x14ac:dyDescent="0.2">
      <c r="A33" s="45"/>
      <c r="B33" s="46"/>
      <c r="C33" s="46"/>
      <c r="D33" s="46"/>
      <c r="E33" s="46"/>
      <c r="F33" s="47"/>
      <c r="G33" s="48"/>
    </row>
    <row r="34" spans="1:7" x14ac:dyDescent="0.2">
      <c r="A34" s="47"/>
      <c r="B34" s="47"/>
      <c r="C34" s="47"/>
      <c r="D34" s="47"/>
      <c r="E34" s="47"/>
      <c r="F34" s="47"/>
      <c r="G34" s="48"/>
    </row>
    <row r="35" spans="1:7" x14ac:dyDescent="0.2">
      <c r="A35" s="47"/>
      <c r="B35" s="47"/>
      <c r="C35" s="47"/>
      <c r="D35" s="47"/>
      <c r="E35" s="47"/>
      <c r="F35" s="47"/>
      <c r="G35" s="48"/>
    </row>
    <row r="36" spans="1:7" x14ac:dyDescent="0.2">
      <c r="A36" s="47"/>
      <c r="B36" s="47"/>
      <c r="C36" s="47"/>
      <c r="D36" s="47"/>
      <c r="E36" s="47"/>
      <c r="F36" s="47"/>
      <c r="G36" s="48"/>
    </row>
    <row r="37" spans="1:7" ht="15.75" customHeight="1" x14ac:dyDescent="0.2">
      <c r="A37" s="48"/>
      <c r="B37" s="48"/>
      <c r="C37" s="48"/>
      <c r="D37" s="48"/>
      <c r="E37" s="48"/>
      <c r="F37" s="48"/>
      <c r="G37" s="48"/>
    </row>
    <row r="38" spans="1:7" ht="15.75" customHeight="1" x14ac:dyDescent="0.2">
      <c r="A38" s="48"/>
      <c r="B38" s="48"/>
      <c r="C38" s="48"/>
      <c r="D38" s="48"/>
      <c r="E38" s="47"/>
      <c r="F38" s="48"/>
      <c r="G38" s="48"/>
    </row>
    <row r="39" spans="1:7" x14ac:dyDescent="0.2">
      <c r="A39" s="48"/>
      <c r="B39" s="48"/>
      <c r="C39" s="48"/>
      <c r="D39" s="48"/>
      <c r="E39" s="48"/>
      <c r="F39" s="48"/>
      <c r="G39" s="48"/>
    </row>
    <row r="40" spans="1:7" x14ac:dyDescent="0.2">
      <c r="A40" s="48"/>
      <c r="B40" s="48"/>
      <c r="C40" s="48"/>
      <c r="D40" s="48"/>
      <c r="E40" s="48"/>
      <c r="F40" s="48"/>
      <c r="G40" s="48"/>
    </row>
    <row r="41" spans="1:7" x14ac:dyDescent="0.2">
      <c r="A41" s="48"/>
      <c r="B41" s="48"/>
      <c r="C41" s="48"/>
      <c r="D41" s="48"/>
      <c r="E41" s="48"/>
      <c r="F41" s="48"/>
      <c r="G41" s="48"/>
    </row>
    <row r="42" spans="1:7" x14ac:dyDescent="0.2">
      <c r="A42" s="48"/>
      <c r="B42" s="48"/>
      <c r="C42" s="48"/>
      <c r="D42" s="48"/>
      <c r="E42" s="48"/>
      <c r="F42" s="48"/>
      <c r="G42" s="48"/>
    </row>
    <row r="43" spans="1:7" x14ac:dyDescent="0.2">
      <c r="A43" s="48"/>
      <c r="B43" s="48"/>
      <c r="C43" s="48"/>
      <c r="D43" s="48"/>
      <c r="E43" s="48"/>
      <c r="F43" s="48"/>
      <c r="G43" s="48"/>
    </row>
    <row r="44" spans="1:7" x14ac:dyDescent="0.2">
      <c r="A44" s="48"/>
      <c r="B44" s="48"/>
      <c r="C44" s="48"/>
      <c r="D44" s="48"/>
      <c r="E44" s="48"/>
      <c r="F44" s="48"/>
      <c r="G44" s="48"/>
    </row>
    <row r="45" spans="1:7" x14ac:dyDescent="0.2">
      <c r="A45" s="48"/>
      <c r="B45" s="48"/>
      <c r="C45" s="48"/>
      <c r="D45" s="48"/>
      <c r="E45" s="48"/>
      <c r="F45" s="48"/>
      <c r="G45" s="48"/>
    </row>
    <row r="46" spans="1:7" x14ac:dyDescent="0.2">
      <c r="A46" s="48"/>
      <c r="B46" s="48"/>
      <c r="C46" s="48"/>
      <c r="D46" s="48"/>
      <c r="E46" s="48"/>
      <c r="F46" s="48"/>
      <c r="G46" s="48"/>
    </row>
    <row r="47" spans="1:7" x14ac:dyDescent="0.2">
      <c r="A47" s="48"/>
      <c r="B47" s="48"/>
      <c r="C47" s="48"/>
      <c r="D47" s="48"/>
      <c r="E47" s="48"/>
      <c r="F47" s="48"/>
      <c r="G47" s="48"/>
    </row>
    <row r="48" spans="1:7" x14ac:dyDescent="0.2">
      <c r="A48" s="48"/>
      <c r="B48" s="48"/>
      <c r="C48" s="48"/>
      <c r="D48" s="48"/>
      <c r="E48" s="48"/>
      <c r="F48" s="48"/>
      <c r="G48" s="48"/>
    </row>
  </sheetData>
  <mergeCells count="17"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2020-07-10T11:40:26Z</cp:lastPrinted>
  <dcterms:created xsi:type="dcterms:W3CDTF">2015-12-07T12:00:04Z</dcterms:created>
  <dcterms:modified xsi:type="dcterms:W3CDTF">2020-09-29T18:00:26Z</dcterms:modified>
</cp:coreProperties>
</file>