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23-2020 - Pavimentação Estrada Municipal Sanga das Pedras (Estaca 47 + 86)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F27" i="1" l="1"/>
  <c r="F28" i="1"/>
  <c r="F29" i="1"/>
  <c r="F30" i="1"/>
  <c r="F31" i="1"/>
  <c r="F26" i="1"/>
  <c r="F19" i="1"/>
  <c r="F18" i="1"/>
  <c r="F17" i="1"/>
  <c r="F20" i="1"/>
  <c r="F22" i="1"/>
  <c r="F16" i="1"/>
  <c r="F12" i="1"/>
  <c r="F32" i="1" l="1"/>
  <c r="B6" i="2" l="1"/>
  <c r="B16" i="2" l="1"/>
  <c r="B15" i="2"/>
  <c r="B14" i="2"/>
  <c r="F13" i="1" l="1"/>
  <c r="K14" i="2" s="1"/>
  <c r="I14" i="2" l="1"/>
  <c r="G14" i="2"/>
  <c r="E14" i="2" l="1"/>
  <c r="K16" i="2"/>
  <c r="B7" i="2"/>
  <c r="G16" i="2" l="1"/>
  <c r="E16" i="2"/>
  <c r="I16" i="2"/>
  <c r="F23" i="1"/>
  <c r="K15" i="2" l="1"/>
  <c r="K17" i="2" s="1"/>
  <c r="F34" i="1"/>
  <c r="B9" i="2"/>
  <c r="G23" i="1" l="1"/>
  <c r="G21" i="1"/>
  <c r="L15" i="2"/>
  <c r="G12" i="1"/>
  <c r="G26" i="1"/>
  <c r="G34" i="1"/>
  <c r="G13" i="1" s="1"/>
  <c r="G18" i="1"/>
  <c r="G17" i="1"/>
  <c r="G16" i="1"/>
  <c r="G28" i="1"/>
  <c r="G19" i="1"/>
  <c r="G27" i="1"/>
  <c r="G22" i="1"/>
  <c r="G32" i="1"/>
  <c r="G31" i="1"/>
  <c r="G30" i="1"/>
  <c r="G20" i="1"/>
  <c r="G29" i="1"/>
  <c r="B7" i="1"/>
  <c r="B8" i="2" s="1"/>
  <c r="I15" i="2"/>
  <c r="I17" i="2" s="1"/>
  <c r="I19" i="2" s="1"/>
  <c r="E15" i="2"/>
  <c r="E17" i="2" s="1"/>
  <c r="G15" i="2"/>
  <c r="G17" i="2" s="1"/>
  <c r="G19" i="2" s="1"/>
  <c r="L14" i="2"/>
  <c r="L16" i="2"/>
  <c r="E18" i="2" l="1"/>
  <c r="G18" i="2" s="1"/>
  <c r="I18" i="2" s="1"/>
  <c r="E19" i="2"/>
  <c r="E20" i="2" l="1"/>
  <c r="G20" i="2" s="1"/>
  <c r="I20" i="2" s="1"/>
</calcChain>
</file>

<file path=xl/sharedStrings.xml><?xml version="1.0" encoding="utf-8"?>
<sst xmlns="http://schemas.openxmlformats.org/spreadsheetml/2006/main" count="94" uniqueCount="68">
  <si>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</si>
  <si>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</si>
  <si>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</si>
  <si>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</si>
  <si>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</si>
  <si>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</si>
  <si>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</si>
  <si>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</si>
  <si>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</si>
  <si>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</si>
  <si>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</si>
  <si>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</si>
  <si>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</si>
  <si>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</si>
  <si>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</si>
  <si>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</si>
  <si>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</si>
  <si>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</si>
  <si>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</si>
  <si>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</si>
  <si>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</si>
  <si>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</si>
  <si>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</si>
  <si>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</si>
  <si>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</si>
  <si>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</si>
  <si>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</si>
  <si>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</si>
  <si>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</si>
  <si>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</si>
  <si>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</si>
  <si>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</si>
  <si>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</si>
  <si>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</si>
  <si>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</si>
  <si>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</si>
  <si>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</si>
  <si>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2.4</t>
  </si>
  <si>
    <t>2.5</t>
  </si>
  <si>
    <t>2.6</t>
  </si>
  <si>
    <t>2.7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</si>
  <si>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</si>
  <si>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</si>
  <si>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</si>
  <si>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</si>
  <si>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</si>
  <si>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</si>
  <si>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</si>
  <si>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MÊS 03</t>
  </si>
  <si>
    <t xml:space="preserve">ESTRADA GERAL SANGA DAS PEDRAS ‐ MORRO GRANDE/SC 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</si>
  <si>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</si>
  <si>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</si>
  <si>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</si>
  <si>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</si>
  <si>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</si>
  <si>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</si>
  <si>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RAZÃO SOCIAL</t>
  </si>
  <si>
    <t>CNPJ</t>
  </si>
  <si>
    <t>PLACA DE OBRA (PARA CONSTRUCAO CIVIL) EM CHAPA GALVANIZADA *N. 22*, ADESIVADA, DE *2,0 X 1,125* M</t>
  </si>
  <si>
    <t>2.8</t>
  </si>
  <si>
    <t>REGULARIZAÇÃO E COMPACTAÇÃO DE SUBLEITO DE SOLO PREDOMINANTEMENTE ARGILOSO. AF_11/2019</t>
  </si>
  <si>
    <t>TRANSPORTE COMERCIAL DE BRITA - DMT= 47,50 KM</t>
  </si>
  <si>
    <t>IMPRIMAÇÃO COM EMULSÃO ASFALTICA (EAI) -REF. COD. SINAPI 96401</t>
  </si>
  <si>
    <t>EXECUÇÃO DE PINTURA DE LIGAÇÃO COM EMULSÃO ASFÁLTICA RR-2C. AF_11/2019</t>
  </si>
  <si>
    <t>TRANSPORTE COM CAMINHÃO BASCULANTE 10 M3 DE MASSA ASFALTICA PARA PAVIMENTAÇÃO URBANA - DMT=47,5KM</t>
  </si>
  <si>
    <t>SINALIZAÇÃO HORIZONTAL COM TINTA RETRORREFLETIVA A BASE DE RESINA ACRILICA COM MICROESFERAS DE VIDRO - TINTA BRANCA</t>
  </si>
  <si>
    <t>SINALIZAÇÃO HORIZONTAL COM TINTA RETRORREFLETIVA A BASE DE RESINA ACRILICA COM MICROESFERAS DE VIDRO - TINTA AMARELA</t>
  </si>
  <si>
    <t>CONTRATAÇÃO DE OBRA DE PAVIMENTAÇÃO ASFÁLTICA NA ESTRADA MUNICIPAL SANGA DAS PEDRAS, COM EXTENSÃO TOTAL DE 784,51 METROS (ESTACA 47+0,00 A 86+4,506)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</si>
</sst>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9" fontId="6" fillId="0" borderId="10" xfId="1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38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4" fontId="3" fillId="4" borderId="41" xfId="1" applyNumberFormat="1" applyFont="1" applyFill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1" xfId="0" applyFont="1" applyFill="1" applyBorder="1" applyAlignment="1">
      <alignment horizontal="center" vertical="center"/>
    </xf>
    <xf numFmtId="9" fontId="6" fillId="0" borderId="14" xfId="1" applyNumberFormat="1" applyFont="1" applyBorder="1" applyAlignment="1">
      <alignment horizontal="center" vertical="center"/>
    </xf>
    <xf numFmtId="9" fontId="6" fillId="0" borderId="16" xfId="1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9" fontId="6" fillId="0" borderId="45" xfId="1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0" fontId="6" fillId="0" borderId="45" xfId="1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0" fontId="3" fillId="0" borderId="11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2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1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2" fontId="8" fillId="0" borderId="34" xfId="2" applyNumberFormat="1" applyFont="1" applyBorder="1" applyAlignment="1">
      <alignment horizontal="center" vertical="center"/>
    </xf>
    <xf numFmtId="2" fontId="8" fillId="0" borderId="29" xfId="2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activeCell="B8" sqref="B8:G8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3" customWidth="1"/>
    <col min="5" max="5" width="15" style="13" customWidth="1"/>
    <col min="6" max="6" width="12.140625" style="13" customWidth="1"/>
    <col min="7" max="7" width="15.85546875" style="13" customWidth="1"/>
    <col min="8" max="16384" width="9.140625" style="13"/>
  </cols>
  <sheetData>
    <row r="1" spans="1:8" ht="31.5" customHeight="1" thickBot="1" x14ac:dyDescent="0.25">
      <c r="A1" s="73" t="s">
        <v>0</v>
      </c>
      <c r="B1" s="74"/>
      <c r="C1" s="74"/>
      <c r="D1" s="74"/>
      <c r="E1" s="74"/>
      <c r="F1" s="74"/>
      <c r="G1" s="75"/>
    </row>
    <row r="2" spans="1:8" x14ac:dyDescent="0.2">
      <c r="A2" s="85"/>
      <c r="B2" s="86"/>
      <c r="C2" s="86"/>
      <c r="D2" s="86"/>
      <c r="E2" s="86"/>
      <c r="F2" s="86"/>
      <c r="G2" s="86"/>
    </row>
    <row r="3" spans="1:8" customFormat="1" ht="13.5" customHeight="1" x14ac:dyDescent="0.25">
      <c r="A3" s="61" t="s">
        <v>56</v>
      </c>
      <c r="B3" s="65"/>
      <c r="C3" s="65"/>
      <c r="D3" s="65"/>
      <c r="E3" s="65"/>
      <c r="F3" s="65"/>
      <c r="G3" s="66"/>
    </row>
    <row r="4" spans="1:8" customFormat="1" ht="13.5" customHeight="1" x14ac:dyDescent="0.25">
      <c r="A4" s="61" t="s">
        <v>57</v>
      </c>
      <c r="B4" s="67"/>
      <c r="C4" s="67"/>
      <c r="D4" s="67"/>
      <c r="E4" s="67"/>
      <c r="F4" s="67"/>
      <c r="G4" s="68"/>
    </row>
    <row r="5" spans="1:8" ht="29.25" customHeight="1" x14ac:dyDescent="0.2">
      <c r="A5" s="141" t="s">
        <v>20</v>
      </c>
      <c r="B5" s="77" t="s">
        <v>67</v>
      </c>
      <c r="C5" s="77"/>
      <c r="D5" s="77"/>
      <c r="E5" s="77"/>
      <c r="F5" s="77"/>
      <c r="G5" s="78"/>
      <c r="H5" s="2"/>
    </row>
    <row r="6" spans="1:8" x14ac:dyDescent="0.2">
      <c r="A6" s="62" t="s">
        <v>1</v>
      </c>
      <c r="B6" s="87" t="s">
        <v>49</v>
      </c>
      <c r="C6" s="87"/>
      <c r="D6" s="87"/>
      <c r="E6" s="87"/>
      <c r="F6" s="87"/>
      <c r="G6" s="88"/>
    </row>
    <row r="7" spans="1:8" x14ac:dyDescent="0.2">
      <c r="A7" s="62" t="s">
        <v>2</v>
      </c>
      <c r="B7" s="63">
        <f>F34</f>
        <v>0</v>
      </c>
      <c r="C7" s="63"/>
      <c r="D7" s="63"/>
      <c r="E7" s="63"/>
      <c r="F7" s="63"/>
      <c r="G7" s="64"/>
    </row>
    <row r="8" spans="1:8" x14ac:dyDescent="0.2">
      <c r="A8" s="62" t="s">
        <v>3</v>
      </c>
      <c r="B8" s="69">
        <v>0.2056</v>
      </c>
      <c r="C8" s="69"/>
      <c r="D8" s="69"/>
      <c r="E8" s="69"/>
      <c r="F8" s="69"/>
      <c r="G8" s="70"/>
    </row>
    <row r="9" spans="1:8" ht="13.5" thickBot="1" x14ac:dyDescent="0.25">
      <c r="A9" s="82"/>
      <c r="B9" s="83"/>
      <c r="C9" s="83"/>
      <c r="D9" s="83"/>
      <c r="E9" s="83"/>
      <c r="F9" s="83"/>
      <c r="G9" s="83"/>
    </row>
    <row r="10" spans="1:8" ht="13.5" thickBot="1" x14ac:dyDescent="0.25">
      <c r="A10" s="14" t="s">
        <v>11</v>
      </c>
      <c r="B10" s="15" t="s">
        <v>27</v>
      </c>
      <c r="C10" s="16" t="s">
        <v>4</v>
      </c>
      <c r="D10" s="16" t="s">
        <v>28</v>
      </c>
      <c r="E10" s="16" t="s">
        <v>29</v>
      </c>
      <c r="F10" s="16" t="s">
        <v>30</v>
      </c>
      <c r="G10" s="18" t="s">
        <v>18</v>
      </c>
    </row>
    <row r="11" spans="1:8" x14ac:dyDescent="0.2">
      <c r="A11" s="19">
        <v>1</v>
      </c>
      <c r="B11" s="84" t="s">
        <v>36</v>
      </c>
      <c r="C11" s="84"/>
      <c r="D11" s="84"/>
      <c r="E11" s="84"/>
      <c r="F11" s="84"/>
      <c r="G11" s="84"/>
    </row>
    <row r="12" spans="1:8" ht="36.75" thickBot="1" x14ac:dyDescent="0.25">
      <c r="A12" s="20" t="s">
        <v>33</v>
      </c>
      <c r="B12" s="56" t="s">
        <v>58</v>
      </c>
      <c r="C12" s="34" t="s">
        <v>32</v>
      </c>
      <c r="D12" s="21">
        <v>2.88</v>
      </c>
      <c r="E12" s="22"/>
      <c r="F12" s="23">
        <f>ROUND(D12*E12,2)</f>
        <v>0</v>
      </c>
      <c r="G12" s="24" t="e">
        <f>F12*100/$F$34</f>
        <v>#DIV/0!</v>
      </c>
    </row>
    <row r="13" spans="1:8" ht="13.5" thickBot="1" x14ac:dyDescent="0.25">
      <c r="A13" s="14" t="s">
        <v>5</v>
      </c>
      <c r="B13" s="79" t="s">
        <v>34</v>
      </c>
      <c r="C13" s="79"/>
      <c r="D13" s="79"/>
      <c r="E13" s="79"/>
      <c r="F13" s="25">
        <f>SUM(F12:F12)</f>
        <v>0</v>
      </c>
      <c r="G13" s="26" t="e">
        <f>F13*G34/F34</f>
        <v>#DIV/0!</v>
      </c>
    </row>
    <row r="14" spans="1:8" ht="13.5" thickBot="1" x14ac:dyDescent="0.25">
      <c r="A14" s="76"/>
      <c r="B14" s="76"/>
      <c r="C14" s="76"/>
      <c r="D14" s="76"/>
      <c r="E14" s="76"/>
      <c r="F14" s="76"/>
      <c r="G14" s="76"/>
    </row>
    <row r="15" spans="1:8" ht="13.5" thickBot="1" x14ac:dyDescent="0.25">
      <c r="A15" s="27">
        <v>2</v>
      </c>
      <c r="B15" s="80" t="s">
        <v>35</v>
      </c>
      <c r="C15" s="80"/>
      <c r="D15" s="80"/>
      <c r="E15" s="80"/>
      <c r="F15" s="80"/>
      <c r="G15" s="81"/>
    </row>
    <row r="16" spans="1:8" ht="24" x14ac:dyDescent="0.2">
      <c r="A16" s="28" t="s">
        <v>6</v>
      </c>
      <c r="B16" s="57" t="s">
        <v>60</v>
      </c>
      <c r="C16" s="44" t="s">
        <v>32</v>
      </c>
      <c r="D16" s="29">
        <v>6079.92</v>
      </c>
      <c r="E16" s="30"/>
      <c r="F16" s="23">
        <f>ROUND(D16*E16,2)</f>
        <v>0</v>
      </c>
      <c r="G16" s="31" t="e">
        <f t="shared" ref="G16:G22" si="0">F16*100/$F$34</f>
        <v>#DIV/0!</v>
      </c>
    </row>
    <row r="17" spans="1:7" ht="48" x14ac:dyDescent="0.2">
      <c r="A17" s="28" t="s">
        <v>7</v>
      </c>
      <c r="B17" s="58" t="s">
        <v>50</v>
      </c>
      <c r="C17" s="44" t="s">
        <v>31</v>
      </c>
      <c r="D17" s="29">
        <v>911.99</v>
      </c>
      <c r="E17" s="30"/>
      <c r="F17" s="23">
        <f>ROUND(D17*E17,2)</f>
        <v>0</v>
      </c>
      <c r="G17" s="31" t="e">
        <f t="shared" si="0"/>
        <v>#DIV/0!</v>
      </c>
    </row>
    <row r="18" spans="1:7" x14ac:dyDescent="0.2">
      <c r="A18" s="28" t="s">
        <v>21</v>
      </c>
      <c r="B18" s="57" t="s">
        <v>61</v>
      </c>
      <c r="C18" s="44" t="s">
        <v>55</v>
      </c>
      <c r="D18" s="29">
        <v>43319.53</v>
      </c>
      <c r="E18" s="30"/>
      <c r="F18" s="23">
        <f>ROUND(D18*E18,2)</f>
        <v>0</v>
      </c>
      <c r="G18" s="31" t="e">
        <f t="shared" si="0"/>
        <v>#DIV/0!</v>
      </c>
    </row>
    <row r="19" spans="1:7" ht="24" x14ac:dyDescent="0.2">
      <c r="A19" s="28" t="s">
        <v>37</v>
      </c>
      <c r="B19" s="57" t="s">
        <v>62</v>
      </c>
      <c r="C19" s="34" t="s">
        <v>32</v>
      </c>
      <c r="D19" s="29">
        <v>5883.8</v>
      </c>
      <c r="E19" s="30"/>
      <c r="F19" s="23">
        <f>ROUND(D19*E19,2)</f>
        <v>0</v>
      </c>
      <c r="G19" s="31" t="e">
        <f t="shared" si="0"/>
        <v>#DIV/0!</v>
      </c>
    </row>
    <row r="20" spans="1:7" ht="24" x14ac:dyDescent="0.2">
      <c r="A20" s="28" t="s">
        <v>38</v>
      </c>
      <c r="B20" s="57" t="s">
        <v>63</v>
      </c>
      <c r="C20" s="34" t="s">
        <v>32</v>
      </c>
      <c r="D20" s="29">
        <v>5883.8</v>
      </c>
      <c r="E20" s="30"/>
      <c r="F20" s="23">
        <f t="shared" ref="F20:F22" si="1">ROUND(D20*E20,2)</f>
        <v>0</v>
      </c>
      <c r="G20" s="31" t="e">
        <f t="shared" si="0"/>
        <v>#DIV/0!</v>
      </c>
    </row>
    <row r="21" spans="1:7" ht="36" x14ac:dyDescent="0.2">
      <c r="A21" s="28" t="s">
        <v>39</v>
      </c>
      <c r="B21" s="57" t="s">
        <v>51</v>
      </c>
      <c r="C21" s="44" t="s">
        <v>31</v>
      </c>
      <c r="D21" s="29">
        <v>235.35</v>
      </c>
      <c r="E21" s="30"/>
      <c r="F21" s="23">
        <f t="shared" si="1"/>
        <v>0</v>
      </c>
      <c r="G21" s="31" t="e">
        <f t="shared" si="0"/>
        <v>#DIV/0!</v>
      </c>
    </row>
    <row r="22" spans="1:7" ht="36.75" thickBot="1" x14ac:dyDescent="0.25">
      <c r="A22" s="28" t="s">
        <v>40</v>
      </c>
      <c r="B22" s="57" t="s">
        <v>64</v>
      </c>
      <c r="C22" s="44" t="s">
        <v>55</v>
      </c>
      <c r="D22" s="29">
        <v>11179.13</v>
      </c>
      <c r="E22" s="30"/>
      <c r="F22" s="23">
        <f t="shared" si="1"/>
        <v>0</v>
      </c>
      <c r="G22" s="31" t="e">
        <f t="shared" si="0"/>
        <v>#DIV/0!</v>
      </c>
    </row>
    <row r="23" spans="1:7" ht="15.75" customHeight="1" thickBot="1" x14ac:dyDescent="0.25">
      <c r="A23" s="14" t="s">
        <v>59</v>
      </c>
      <c r="B23" s="79" t="s">
        <v>34</v>
      </c>
      <c r="C23" s="79"/>
      <c r="D23" s="79"/>
      <c r="E23" s="79"/>
      <c r="F23" s="25">
        <f>SUM(F16:F22)</f>
        <v>0</v>
      </c>
      <c r="G23" s="26" t="e">
        <f>F23*100/F34</f>
        <v>#DIV/0!</v>
      </c>
    </row>
    <row r="24" spans="1:7" ht="13.5" thickBot="1" x14ac:dyDescent="0.25">
      <c r="A24" s="76"/>
      <c r="B24" s="76"/>
      <c r="C24" s="76"/>
      <c r="D24" s="76"/>
      <c r="E24" s="76"/>
      <c r="F24" s="76"/>
      <c r="G24" s="76"/>
    </row>
    <row r="25" spans="1:7" ht="13.5" thickBot="1" x14ac:dyDescent="0.25">
      <c r="A25" s="27">
        <v>3</v>
      </c>
      <c r="B25" s="80" t="s">
        <v>41</v>
      </c>
      <c r="C25" s="80"/>
      <c r="D25" s="80"/>
      <c r="E25" s="80"/>
      <c r="F25" s="80"/>
      <c r="G25" s="81"/>
    </row>
    <row r="26" spans="1:7" ht="36" x14ac:dyDescent="0.2">
      <c r="A26" s="33" t="s">
        <v>8</v>
      </c>
      <c r="B26" s="59" t="s">
        <v>65</v>
      </c>
      <c r="C26" s="34" t="s">
        <v>32</v>
      </c>
      <c r="D26" s="35">
        <v>188.28</v>
      </c>
      <c r="E26" s="35"/>
      <c r="F26" s="23">
        <f>ROUND(D26*E26,2)</f>
        <v>0</v>
      </c>
      <c r="G26" s="24" t="e">
        <f t="shared" ref="G26:G32" si="2">F26*100/$F$34</f>
        <v>#DIV/0!</v>
      </c>
    </row>
    <row r="27" spans="1:7" ht="36" x14ac:dyDescent="0.2">
      <c r="A27" s="33" t="s">
        <v>9</v>
      </c>
      <c r="B27" s="59" t="s">
        <v>66</v>
      </c>
      <c r="C27" s="34" t="s">
        <v>32</v>
      </c>
      <c r="D27" s="36">
        <v>188.28</v>
      </c>
      <c r="E27" s="35"/>
      <c r="F27" s="23">
        <f t="shared" ref="F27:F31" si="3">ROUND(D27*E27,2)</f>
        <v>0</v>
      </c>
      <c r="G27" s="24" t="e">
        <f t="shared" si="2"/>
        <v>#DIV/0!</v>
      </c>
    </row>
    <row r="28" spans="1:7" ht="24" x14ac:dyDescent="0.2">
      <c r="A28" s="32" t="s">
        <v>22</v>
      </c>
      <c r="B28" s="60" t="s">
        <v>52</v>
      </c>
      <c r="C28" s="34" t="s">
        <v>32</v>
      </c>
      <c r="D28" s="21">
        <v>5.56</v>
      </c>
      <c r="E28" s="37"/>
      <c r="F28" s="23">
        <f t="shared" si="3"/>
        <v>0</v>
      </c>
      <c r="G28" s="24" t="e">
        <f t="shared" si="2"/>
        <v>#DIV/0!</v>
      </c>
    </row>
    <row r="29" spans="1:7" ht="24" x14ac:dyDescent="0.2">
      <c r="A29" s="33" t="s">
        <v>42</v>
      </c>
      <c r="B29" s="60" t="s">
        <v>47</v>
      </c>
      <c r="C29" s="20" t="s">
        <v>54</v>
      </c>
      <c r="D29" s="21">
        <v>387</v>
      </c>
      <c r="E29" s="37"/>
      <c r="F29" s="23">
        <f t="shared" si="3"/>
        <v>0</v>
      </c>
      <c r="G29" s="24" t="e">
        <f t="shared" si="2"/>
        <v>#DIV/0!</v>
      </c>
    </row>
    <row r="30" spans="1:7" ht="36" x14ac:dyDescent="0.2">
      <c r="A30" s="33" t="s">
        <v>43</v>
      </c>
      <c r="B30" s="60" t="s">
        <v>46</v>
      </c>
      <c r="C30" s="20" t="s">
        <v>54</v>
      </c>
      <c r="D30" s="21">
        <v>4</v>
      </c>
      <c r="E30" s="37"/>
      <c r="F30" s="23">
        <f t="shared" si="3"/>
        <v>0</v>
      </c>
      <c r="G30" s="24" t="e">
        <f t="shared" si="2"/>
        <v>#DIV/0!</v>
      </c>
    </row>
    <row r="31" spans="1:7" ht="36.75" thickBot="1" x14ac:dyDescent="0.25">
      <c r="A31" s="32" t="s">
        <v>44</v>
      </c>
      <c r="B31" s="59" t="s">
        <v>53</v>
      </c>
      <c r="C31" s="20" t="s">
        <v>54</v>
      </c>
      <c r="D31" s="36">
        <v>6</v>
      </c>
      <c r="E31" s="35"/>
      <c r="F31" s="23">
        <f t="shared" si="3"/>
        <v>0</v>
      </c>
      <c r="G31" s="50" t="e">
        <f t="shared" si="2"/>
        <v>#DIV/0!</v>
      </c>
    </row>
    <row r="32" spans="1:7" ht="13.5" thickBot="1" x14ac:dyDescent="0.25">
      <c r="A32" s="14" t="s">
        <v>45</v>
      </c>
      <c r="B32" s="79" t="s">
        <v>34</v>
      </c>
      <c r="C32" s="79"/>
      <c r="D32" s="79"/>
      <c r="E32" s="79"/>
      <c r="F32" s="25">
        <f>SUM(F26:F31)</f>
        <v>0</v>
      </c>
      <c r="G32" s="26" t="e">
        <f t="shared" si="2"/>
        <v>#DIV/0!</v>
      </c>
    </row>
    <row r="33" spans="1:8" ht="19.5" customHeight="1" thickBot="1" x14ac:dyDescent="0.25">
      <c r="A33" s="76"/>
      <c r="B33" s="76"/>
      <c r="C33" s="76"/>
      <c r="D33" s="76"/>
      <c r="E33" s="76"/>
      <c r="F33" s="76"/>
      <c r="G33" s="76"/>
    </row>
    <row r="34" spans="1:8" ht="13.5" thickBot="1" x14ac:dyDescent="0.25">
      <c r="A34" s="71" t="s">
        <v>23</v>
      </c>
      <c r="B34" s="72"/>
      <c r="C34" s="72"/>
      <c r="D34" s="72"/>
      <c r="E34" s="72"/>
      <c r="F34" s="17">
        <f>SUM(F32+F23+F13)</f>
        <v>0</v>
      </c>
      <c r="G34" s="38" t="e">
        <f>F34*100/$F$34</f>
        <v>#DIV/0!</v>
      </c>
      <c r="H34" s="39"/>
    </row>
    <row r="35" spans="1:8" x14ac:dyDescent="0.2">
      <c r="A35" s="40"/>
      <c r="B35" s="41"/>
      <c r="C35" s="41"/>
      <c r="D35" s="41"/>
      <c r="E35" s="41"/>
      <c r="F35" s="42"/>
      <c r="G35" s="43"/>
    </row>
    <row r="36" spans="1:8" x14ac:dyDescent="0.2">
      <c r="A36" s="42"/>
      <c r="B36" s="42"/>
      <c r="C36" s="42"/>
      <c r="D36" s="42"/>
      <c r="E36" s="42"/>
      <c r="F36" s="42"/>
      <c r="G36" s="43"/>
    </row>
    <row r="37" spans="1:8" x14ac:dyDescent="0.2">
      <c r="A37" s="42"/>
      <c r="B37" s="42"/>
      <c r="C37" s="42"/>
      <c r="D37" s="42"/>
      <c r="E37" s="42"/>
      <c r="F37" s="42"/>
      <c r="G37" s="43"/>
    </row>
    <row r="38" spans="1:8" x14ac:dyDescent="0.2">
      <c r="A38" s="42"/>
      <c r="B38" s="42"/>
      <c r="C38" s="42"/>
      <c r="D38" s="42"/>
      <c r="E38" s="42"/>
      <c r="F38" s="42"/>
      <c r="G38" s="43"/>
    </row>
    <row r="39" spans="1:8" ht="15.75" customHeight="1" x14ac:dyDescent="0.2">
      <c r="A39" s="43"/>
      <c r="B39" s="43"/>
      <c r="C39" s="43"/>
      <c r="D39" s="43"/>
      <c r="E39" s="43"/>
      <c r="F39" s="43"/>
      <c r="G39" s="43"/>
    </row>
    <row r="40" spans="1:8" ht="15.75" customHeight="1" x14ac:dyDescent="0.2">
      <c r="A40" s="43"/>
      <c r="B40" s="43"/>
      <c r="C40" s="43"/>
      <c r="D40" s="43"/>
      <c r="E40" s="42"/>
      <c r="F40" s="43"/>
      <c r="G40" s="43"/>
    </row>
    <row r="41" spans="1:8" x14ac:dyDescent="0.2">
      <c r="A41" s="43"/>
      <c r="B41" s="43"/>
      <c r="C41" s="43"/>
      <c r="D41" s="43"/>
      <c r="E41" s="43"/>
      <c r="F41" s="43"/>
      <c r="G41" s="43"/>
    </row>
    <row r="42" spans="1:8" x14ac:dyDescent="0.2">
      <c r="A42" s="43"/>
      <c r="B42" s="43"/>
      <c r="C42" s="43"/>
      <c r="D42" s="43"/>
      <c r="E42" s="43"/>
      <c r="F42" s="43"/>
      <c r="G42" s="43"/>
    </row>
    <row r="43" spans="1:8" x14ac:dyDescent="0.2">
      <c r="A43" s="43"/>
      <c r="B43" s="43"/>
      <c r="C43" s="43"/>
      <c r="D43" s="43"/>
      <c r="E43" s="43"/>
      <c r="F43" s="43"/>
      <c r="G43" s="43"/>
    </row>
    <row r="44" spans="1:8" x14ac:dyDescent="0.2">
      <c r="A44" s="43"/>
      <c r="B44" s="43"/>
      <c r="C44" s="43"/>
      <c r="D44" s="43"/>
      <c r="E44" s="43"/>
      <c r="F44" s="43"/>
      <c r="G44" s="43"/>
    </row>
    <row r="45" spans="1:8" x14ac:dyDescent="0.2">
      <c r="A45" s="43"/>
      <c r="B45" s="43"/>
      <c r="C45" s="43"/>
      <c r="D45" s="43"/>
      <c r="E45" s="43"/>
      <c r="F45" s="43"/>
      <c r="G45" s="43"/>
    </row>
    <row r="46" spans="1:8" x14ac:dyDescent="0.2">
      <c r="A46" s="43"/>
      <c r="B46" s="43"/>
      <c r="C46" s="43"/>
      <c r="D46" s="43"/>
      <c r="E46" s="43"/>
      <c r="F46" s="43"/>
      <c r="G46" s="43"/>
    </row>
    <row r="47" spans="1:8" x14ac:dyDescent="0.2">
      <c r="A47" s="43"/>
      <c r="B47" s="43"/>
      <c r="C47" s="43"/>
      <c r="D47" s="43"/>
      <c r="E47" s="43"/>
      <c r="F47" s="43"/>
      <c r="G47" s="43"/>
    </row>
    <row r="48" spans="1:8" x14ac:dyDescent="0.2">
      <c r="A48" s="43"/>
      <c r="B48" s="43"/>
      <c r="C48" s="43"/>
      <c r="D48" s="43"/>
      <c r="E48" s="43"/>
      <c r="F48" s="43"/>
      <c r="G48" s="43"/>
    </row>
    <row r="49" spans="1:7" x14ac:dyDescent="0.2">
      <c r="A49" s="43"/>
      <c r="B49" s="43"/>
      <c r="C49" s="43"/>
      <c r="D49" s="43"/>
      <c r="E49" s="43"/>
      <c r="F49" s="43"/>
      <c r="G49" s="43"/>
    </row>
    <row r="50" spans="1:7" x14ac:dyDescent="0.2">
      <c r="A50" s="43"/>
      <c r="B50" s="43"/>
      <c r="C50" s="43"/>
      <c r="D50" s="43"/>
      <c r="E50" s="43"/>
      <c r="F50" s="43"/>
      <c r="G50" s="43"/>
    </row>
  </sheetData>
  <mergeCells count="19">
    <mergeCell ref="A1:G1"/>
    <mergeCell ref="A33:G33"/>
    <mergeCell ref="B5:G5"/>
    <mergeCell ref="B23:E23"/>
    <mergeCell ref="B25:G25"/>
    <mergeCell ref="B15:G15"/>
    <mergeCell ref="A9:G9"/>
    <mergeCell ref="B13:E13"/>
    <mergeCell ref="A14:G14"/>
    <mergeCell ref="B11:G11"/>
    <mergeCell ref="B32:E32"/>
    <mergeCell ref="A24:G24"/>
    <mergeCell ref="A2:G2"/>
    <mergeCell ref="B6:G6"/>
    <mergeCell ref="B7:G7"/>
    <mergeCell ref="B3:G3"/>
    <mergeCell ref="B4:G4"/>
    <mergeCell ref="B8:G8"/>
    <mergeCell ref="A34:E34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>
      <selection activeCell="N7" sqref="N7"/>
    </sheetView>
  </sheetViews>
  <sheetFormatPr defaultRowHeight="15" x14ac:dyDescent="0.25"/>
  <cols>
    <col min="1" max="1" width="16.57031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0" width="10.28515625" customWidth="1"/>
    <col min="11" max="11" width="11.7109375" bestFit="1" customWidth="1"/>
    <col min="13" max="13" width="10.140625" bestFit="1" customWidth="1"/>
  </cols>
  <sheetData>
    <row r="1" spans="1:13" ht="15" customHeight="1" x14ac:dyDescent="0.25">
      <c r="A1" s="111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3" ht="15" customHeigh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3" ht="8.25" customHeight="1" x14ac:dyDescent="0.25">
      <c r="A3" s="114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3" ht="21.75" customHeight="1" x14ac:dyDescent="0.25">
      <c r="A4" s="61" t="s">
        <v>56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3" ht="18" customHeight="1" x14ac:dyDescent="0.25">
      <c r="A5" s="61" t="s">
        <v>57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3" ht="29.25" customHeight="1" x14ac:dyDescent="0.25">
      <c r="A6" s="141" t="s">
        <v>20</v>
      </c>
      <c r="B6" s="133" t="str">
        <f>Orçamento!B5</f>
        <v>CONTRATAÇÃO DE OBRA DE PAVIMENTAÇÃO ASFÁLTICA NA ESTRADA MUNICIPAL SANGA DAS PEDRAS, COM EXTENSÃO TOTAL DE 784,51 METROS (ESTACA 47+0,00 A 86+4,506)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3" ht="14.25" customHeight="1" x14ac:dyDescent="0.25">
      <c r="A7" s="62" t="s">
        <v>1</v>
      </c>
      <c r="B7" s="133" t="str">
        <f>Orçamento!B6</f>
        <v xml:space="preserve">ESTRADA GERAL SANGA DAS PEDRAS ‐ MORRO GRANDE/SC 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3" x14ac:dyDescent="0.25">
      <c r="A8" s="62" t="s">
        <v>2</v>
      </c>
      <c r="B8" s="142">
        <f>Orçamento!B7</f>
        <v>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3" x14ac:dyDescent="0.25">
      <c r="A9" s="62" t="s">
        <v>3</v>
      </c>
      <c r="B9" s="143">
        <f>Orçamento!B8</f>
        <v>0.2056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3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13" x14ac:dyDescent="0.25">
      <c r="A11" s="119" t="s">
        <v>11</v>
      </c>
      <c r="B11" s="119" t="s">
        <v>12</v>
      </c>
      <c r="C11" s="119"/>
      <c r="D11" s="119"/>
      <c r="E11" s="124" t="s">
        <v>13</v>
      </c>
      <c r="F11" s="125"/>
      <c r="G11" s="125"/>
      <c r="H11" s="125"/>
      <c r="I11" s="125"/>
      <c r="J11" s="125"/>
      <c r="K11" s="119" t="s">
        <v>14</v>
      </c>
      <c r="L11" s="119"/>
    </row>
    <row r="12" spans="1:13" x14ac:dyDescent="0.25">
      <c r="A12" s="119"/>
      <c r="B12" s="119"/>
      <c r="C12" s="119"/>
      <c r="D12" s="119"/>
      <c r="E12" s="120" t="s">
        <v>15</v>
      </c>
      <c r="F12" s="120"/>
      <c r="G12" s="120" t="s">
        <v>16</v>
      </c>
      <c r="H12" s="120"/>
      <c r="I12" s="120" t="s">
        <v>48</v>
      </c>
      <c r="J12" s="120"/>
      <c r="K12" s="119"/>
      <c r="L12" s="119"/>
    </row>
    <row r="13" spans="1:13" ht="15.75" thickBot="1" x14ac:dyDescent="0.3">
      <c r="A13" s="119"/>
      <c r="B13" s="119"/>
      <c r="C13" s="119"/>
      <c r="D13" s="119"/>
      <c r="E13" s="7" t="s">
        <v>17</v>
      </c>
      <c r="F13" s="7" t="s">
        <v>18</v>
      </c>
      <c r="G13" s="6" t="s">
        <v>17</v>
      </c>
      <c r="H13" s="6" t="s">
        <v>18</v>
      </c>
      <c r="I13" s="6" t="s">
        <v>17</v>
      </c>
      <c r="J13" s="6" t="s">
        <v>18</v>
      </c>
      <c r="K13" s="7" t="s">
        <v>17</v>
      </c>
      <c r="L13" s="7" t="s">
        <v>18</v>
      </c>
    </row>
    <row r="14" spans="1:13" x14ac:dyDescent="0.25">
      <c r="A14" s="5">
        <v>1</v>
      </c>
      <c r="B14" s="133" t="str">
        <f>Orçamento!B11</f>
        <v>SERVIÇOS PRELIMINARES</v>
      </c>
      <c r="C14" s="133"/>
      <c r="D14" s="134"/>
      <c r="E14" s="3">
        <f>(K14*F14)</f>
        <v>0</v>
      </c>
      <c r="F14" s="54">
        <v>1</v>
      </c>
      <c r="G14" s="3">
        <f>($K$14*H14)</f>
        <v>0</v>
      </c>
      <c r="H14" s="45">
        <v>0</v>
      </c>
      <c r="I14" s="3">
        <f>($K$14*J14)</f>
        <v>0</v>
      </c>
      <c r="J14" s="45">
        <v>0</v>
      </c>
      <c r="K14" s="3">
        <f>Orçamento!F13</f>
        <v>0</v>
      </c>
      <c r="L14" s="55" t="e">
        <f>K14*$L$17/$K$17</f>
        <v>#DIV/0!</v>
      </c>
    </row>
    <row r="15" spans="1:13" x14ac:dyDescent="0.25">
      <c r="A15" s="5">
        <v>2</v>
      </c>
      <c r="B15" s="133" t="str">
        <f>Orçamento!B15</f>
        <v>PAVIMENTAÇÃO</v>
      </c>
      <c r="C15" s="133"/>
      <c r="D15" s="134"/>
      <c r="E15" s="4">
        <f>(K15*F15)</f>
        <v>0</v>
      </c>
      <c r="F15" s="9">
        <v>0.35</v>
      </c>
      <c r="G15" s="4">
        <f>($K$15*H15)</f>
        <v>0</v>
      </c>
      <c r="H15" s="46">
        <v>0.35</v>
      </c>
      <c r="I15" s="4">
        <f>ROUND($K$15*J15,2)</f>
        <v>0</v>
      </c>
      <c r="J15" s="53">
        <v>0.3</v>
      </c>
      <c r="K15" s="4">
        <f>Orçamento!F23</f>
        <v>0</v>
      </c>
      <c r="L15" s="11" t="e">
        <f>K15*$L$17/$K$17</f>
        <v>#DIV/0!</v>
      </c>
      <c r="M15" s="1"/>
    </row>
    <row r="16" spans="1:13" ht="15.75" thickBot="1" x14ac:dyDescent="0.3">
      <c r="A16" s="5">
        <v>3</v>
      </c>
      <c r="B16" s="133" t="str">
        <f>Orçamento!B25</f>
        <v>SINALIZAÇÃO HORIZONTAL E VERTICAL</v>
      </c>
      <c r="C16" s="133"/>
      <c r="D16" s="134"/>
      <c r="E16" s="51">
        <f>(K16*F16)</f>
        <v>0</v>
      </c>
      <c r="F16" s="10">
        <v>0</v>
      </c>
      <c r="G16" s="52">
        <f>($K$16*H16)</f>
        <v>0</v>
      </c>
      <c r="H16" s="8">
        <v>0</v>
      </c>
      <c r="I16" s="47">
        <f>($K$16*J16)</f>
        <v>0</v>
      </c>
      <c r="J16" s="48">
        <v>1</v>
      </c>
      <c r="K16" s="4">
        <f>Orçamento!F32</f>
        <v>0</v>
      </c>
      <c r="L16" s="11" t="e">
        <f>K16*$L$17/$K$17</f>
        <v>#DIV/0!</v>
      </c>
      <c r="M16" s="1"/>
    </row>
    <row r="17" spans="1:13" ht="15.75" thickBot="1" x14ac:dyDescent="0.3">
      <c r="A17" s="126"/>
      <c r="B17" s="135" t="s">
        <v>24</v>
      </c>
      <c r="C17" s="136"/>
      <c r="D17" s="137"/>
      <c r="E17" s="129">
        <f>SUM(E14:E16)</f>
        <v>0</v>
      </c>
      <c r="F17" s="130"/>
      <c r="G17" s="103">
        <f>SUM(G14:G16)</f>
        <v>0</v>
      </c>
      <c r="H17" s="104"/>
      <c r="I17" s="103">
        <f>SUM(I14:I16)</f>
        <v>0</v>
      </c>
      <c r="J17" s="104"/>
      <c r="K17" s="49">
        <f>SUM(K14:K16)</f>
        <v>0</v>
      </c>
      <c r="L17" s="12">
        <v>100</v>
      </c>
      <c r="M17" s="1"/>
    </row>
    <row r="18" spans="1:13" x14ac:dyDescent="0.25">
      <c r="A18" s="127"/>
      <c r="B18" s="138" t="s">
        <v>25</v>
      </c>
      <c r="C18" s="139"/>
      <c r="D18" s="140"/>
      <c r="E18" s="131">
        <f>E17</f>
        <v>0</v>
      </c>
      <c r="F18" s="132"/>
      <c r="G18" s="105">
        <f>E18+G17</f>
        <v>0</v>
      </c>
      <c r="H18" s="106"/>
      <c r="I18" s="105">
        <f>G18+I17</f>
        <v>0</v>
      </c>
      <c r="J18" s="106"/>
      <c r="K18" s="97"/>
      <c r="L18" s="98"/>
    </row>
    <row r="19" spans="1:13" x14ac:dyDescent="0.25">
      <c r="A19" s="127"/>
      <c r="B19" s="89" t="s">
        <v>26</v>
      </c>
      <c r="C19" s="90"/>
      <c r="D19" s="91"/>
      <c r="E19" s="107" t="e">
        <f>(E17*100/$K$17)</f>
        <v>#DIV/0!</v>
      </c>
      <c r="F19" s="108"/>
      <c r="G19" s="107" t="e">
        <f>(G17*100/$K$17)</f>
        <v>#DIV/0!</v>
      </c>
      <c r="H19" s="108"/>
      <c r="I19" s="107" t="e">
        <f>(I17*100/$K$17)</f>
        <v>#DIV/0!</v>
      </c>
      <c r="J19" s="108"/>
      <c r="K19" s="97"/>
      <c r="L19" s="98"/>
    </row>
    <row r="20" spans="1:13" ht="15.75" thickBot="1" x14ac:dyDescent="0.3">
      <c r="A20" s="128"/>
      <c r="B20" s="92" t="s">
        <v>19</v>
      </c>
      <c r="C20" s="93"/>
      <c r="D20" s="94"/>
      <c r="E20" s="101" t="e">
        <f>E18*100/$K$17</f>
        <v>#DIV/0!</v>
      </c>
      <c r="F20" s="102"/>
      <c r="G20" s="109" t="e">
        <f>SUM(E20+G19)</f>
        <v>#DIV/0!</v>
      </c>
      <c r="H20" s="110"/>
      <c r="I20" s="109" t="e">
        <f>SUM(G20+I19)</f>
        <v>#DIV/0!</v>
      </c>
      <c r="J20" s="110"/>
      <c r="K20" s="99"/>
      <c r="L20" s="100"/>
    </row>
  </sheetData>
  <mergeCells count="36">
    <mergeCell ref="A17:A20"/>
    <mergeCell ref="E17:F17"/>
    <mergeCell ref="E18:F18"/>
    <mergeCell ref="E19:F19"/>
    <mergeCell ref="B14:D14"/>
    <mergeCell ref="B15:D15"/>
    <mergeCell ref="B16:D16"/>
    <mergeCell ref="B17:D17"/>
    <mergeCell ref="B18:D18"/>
    <mergeCell ref="A1:L3"/>
    <mergeCell ref="K11:L12"/>
    <mergeCell ref="E12:F12"/>
    <mergeCell ref="G12:H12"/>
    <mergeCell ref="B8:L8"/>
    <mergeCell ref="B9:L9"/>
    <mergeCell ref="A10:L10"/>
    <mergeCell ref="B6:L6"/>
    <mergeCell ref="B7:L7"/>
    <mergeCell ref="A11:A13"/>
    <mergeCell ref="B11:D13"/>
    <mergeCell ref="I12:J12"/>
    <mergeCell ref="E11:J11"/>
    <mergeCell ref="B19:D19"/>
    <mergeCell ref="B20:D20"/>
    <mergeCell ref="B4:L4"/>
    <mergeCell ref="B5:L5"/>
    <mergeCell ref="K18:L20"/>
    <mergeCell ref="E20:F20"/>
    <mergeCell ref="G17:H17"/>
    <mergeCell ref="G18:H18"/>
    <mergeCell ref="G19:H19"/>
    <mergeCell ref="G20:H20"/>
    <mergeCell ref="I17:J17"/>
    <mergeCell ref="I18:J18"/>
    <mergeCell ref="I19:J19"/>
    <mergeCell ref="I20:J20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2020-09-10T12:01:48Z</dcterms:modified>
</cp:coreProperties>
</file>