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2 - FMS\Processo nº 04-2020 - Construção de Coberturas Metálicas\Planilhas\Planilhas para Licitantes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Orçamento!$E$8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2" l="1"/>
  <c r="F24" i="1" l="1"/>
  <c r="B16" i="2" l="1"/>
  <c r="B15" i="2"/>
  <c r="B14" i="2"/>
  <c r="B13" i="2"/>
  <c r="F10" i="1"/>
  <c r="F34" i="1"/>
  <c r="F33" i="1"/>
  <c r="F29" i="1"/>
  <c r="F25" i="1"/>
  <c r="F23" i="1"/>
  <c r="F22" i="1"/>
  <c r="F11" i="1"/>
  <c r="F12" i="1" l="1"/>
  <c r="F35" i="1"/>
  <c r="I16" i="2" s="1"/>
  <c r="F30" i="1"/>
  <c r="I15" i="2" s="1"/>
  <c r="F26" i="1"/>
  <c r="I14" i="2" s="1"/>
  <c r="G15" i="2" l="1"/>
  <c r="E15" i="2"/>
  <c r="G16" i="2"/>
  <c r="E16" i="2"/>
  <c r="E14" i="2"/>
  <c r="G14" i="2"/>
  <c r="I12" i="2"/>
  <c r="B4" i="2"/>
  <c r="E12" i="2" l="1"/>
  <c r="G12" i="2"/>
  <c r="F17" i="1"/>
  <c r="F18" i="1"/>
  <c r="F15" i="1"/>
  <c r="F16" i="1" l="1"/>
  <c r="F19" i="1" l="1"/>
  <c r="F37" i="1" s="1"/>
  <c r="B5" i="2"/>
  <c r="I13" i="2" l="1"/>
  <c r="I17" i="2" s="1"/>
  <c r="G34" i="1"/>
  <c r="B7" i="2"/>
  <c r="G37" i="1" l="1"/>
  <c r="G12" i="1" s="1"/>
  <c r="G22" i="1"/>
  <c r="G33" i="1"/>
  <c r="G18" i="1"/>
  <c r="B5" i="1"/>
  <c r="B6" i="2" s="1"/>
  <c r="G26" i="1"/>
  <c r="G30" i="1"/>
  <c r="G10" i="1"/>
  <c r="G11" i="1"/>
  <c r="G16" i="1"/>
  <c r="G17" i="1"/>
  <c r="G23" i="1"/>
  <c r="G29" i="1"/>
  <c r="G15" i="1"/>
  <c r="G19" i="1"/>
  <c r="G25" i="1"/>
  <c r="G35" i="1"/>
  <c r="G13" i="2"/>
  <c r="G17" i="2" s="1"/>
  <c r="G19" i="2" s="1"/>
  <c r="E13" i="2"/>
  <c r="E17" i="2" s="1"/>
  <c r="E18" i="2" s="1"/>
  <c r="J13" i="2"/>
  <c r="J14" i="2"/>
  <c r="J15" i="2"/>
  <c r="J16" i="2"/>
  <c r="J12" i="2"/>
  <c r="G18" i="2" l="1"/>
  <c r="E19" i="2"/>
  <c r="E20" i="2"/>
  <c r="G20" i="2" s="1"/>
</calcChain>
</file>

<file path=xl/sharedStrings.xml><?xml version="1.0" encoding="utf-8"?>
<sst xmlns="http://schemas.openxmlformats.org/spreadsheetml/2006/main" count="94" uniqueCount="69">
  <si>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</si>
  <si>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</si>
  <si>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</si>
  <si>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</si>
  <si>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</si>
  <si>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</si>
  <si>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</si>
  <si>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</si>
  <si>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</si>
  <si>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</si>
  <si>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</si>
  <si>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</si>
  <si>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</si>
  <si>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</si>
  <si>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</si>
  <si>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</si>
  <si>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</si>
  <si>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</si>
  <si>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</si>
  <si>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</si>
  <si>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</si>
  <si>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</si>
  <si>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</si>
  <si>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</si>
  <si>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</si>
  <si>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</si>
  <si>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</si>
  <si>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</si>
  <si>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</si>
  <si>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total</t>
  </si>
  <si>
    <t>Prefeitura Municipal de Morro Grande</t>
  </si>
  <si>
    <t>Responsável Técnico</t>
  </si>
  <si>
    <t>M²</t>
  </si>
  <si>
    <t>Custo Un. c/ BDI (25%)</t>
  </si>
  <si>
    <t>1.1</t>
  </si>
  <si>
    <t>TOTAL DO ITEM</t>
  </si>
  <si>
    <t>3.4</t>
  </si>
  <si>
    <t>3.5</t>
  </si>
  <si>
    <t>SERVIÇOS INICIAIS</t>
  </si>
  <si>
    <t>1.3</t>
  </si>
  <si>
    <t>M2</t>
  </si>
  <si>
    <t>TELHAMENTO COM TELHA DE AÇO/ALUMÍNIO E = 0,5 MM, COM ATÉ 2 ÁGUAS, INCLUSO IÇAMENTO. AF_07/2019</t>
  </si>
  <si>
    <t>RUFO EM CHAPA DE AÇO GALVANIZADO NÚMERO 24, CORTE DE 25 CM, INCLUSO TRANSPORTE VERTICAL. AF_07/2019</t>
  </si>
  <si>
    <t>M</t>
  </si>
  <si>
    <t>CALHA EM CHAPA DE AÇO GALVANIZADO NÚMERO 24, DESENVOLVIMENTO DE 33 CM, INCLUSO TRANSPORTE VERTICAL. AF_07/2019</t>
  </si>
  <si>
    <t>4.1</t>
  </si>
  <si>
    <t>4.2</t>
  </si>
  <si>
    <t>COBERTURA</t>
  </si>
  <si>
    <t>REDE PLUVIAL</t>
  </si>
  <si>
    <t>5.1</t>
  </si>
  <si>
    <t>5.2</t>
  </si>
  <si>
    <t>5.3</t>
  </si>
  <si>
    <t>UNID.</t>
  </si>
  <si>
    <t>JOELHO 90 GRAUS, PVC, SERIE NORMAL, ESGOTO PREDIAL, DN 100 MM, JUNTA ELÁSTICA, FORNECIDO E INSTALADO EM RAMAL DE DESCARGA OU RAMAL DE ESGOTO SANITÁRIO. AF_12/2014</t>
  </si>
  <si>
    <t>TUBO PVC, SERIE NORMAL, ESGOTO PREDIAL, DN 100 MM, FORNECIDO E INSTALADO EM SUBCOLETOR AÉREO DE ESGOTO SANITÁRIO. AF_12/2014</t>
  </si>
  <si>
    <t>INSTALAÇÕES ELÉTRICAS</t>
  </si>
  <si>
    <t>PONTO DE TOMADA RESIDENCIAL INCLUINDO TOMADA 20A/250V, CAIXA ELÉTRICA, ELETRODUTO, CABO, RASGO, QUEBRA E CHUMBAMENTO. AF_01/2016</t>
  </si>
  <si>
    <t>COMPLEMENTARES</t>
  </si>
  <si>
    <t>PLACA OBRA PINTADA E FIXADA EM ESTRUTURA MADEIRA</t>
  </si>
  <si>
    <t>ABRIGO PROVISÓRIO DE PINUS</t>
  </si>
  <si>
    <t>RALO SECO PVC 100X40MM</t>
  </si>
  <si>
    <t>ACM NA COR AZUL. CONFORME PROJETO.</t>
  </si>
  <si>
    <t>CONSTRUÇÃO DE COBERTURA METÁLICA NA UNIDADE MISTA DE SAÚDE PAULO VALDIR SMANIA</t>
  </si>
  <si>
    <t>Rodovia Municipal Marlene Piazza Zuchinali - Nova Roma - Morro Grande - SC</t>
  </si>
  <si>
    <t>2.4</t>
  </si>
  <si>
    <t>2.5</t>
  </si>
  <si>
    <t>LUVA SIMPLES, PVC, SERIE NORMAL, ESGOTO PREDIAL, DN 100 MM, JUNTA ELÁSTICA, FORNECIDO E INSTALADO EM RAMAL DE DESCARGA OU RAMAL DE ESGOTO SANITÁRIO. AF_12/2014</t>
  </si>
  <si>
    <t>ESTRUTURA METÁLICA 2 AGUAS VÃO ATÉ 15M /TRATADA COLOCADA TESOURAS, ATÉ 20KG/M²</t>
  </si>
  <si>
    <t>LETREIRO EM PVC, FONTE ARIAL, ALTURA DE 30 CM E OS DIZERES "UMS PAULO VALDIR SMANIA". CONFORME DETELHE EM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</si>
</sst>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 applyProtection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/>
    <xf numFmtId="4" fontId="9" fillId="0" borderId="0" xfId="0" applyNumberFormat="1" applyFont="1"/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4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2" fontId="3" fillId="0" borderId="4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1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43</xdr:row>
      <xdr:rowOff>0</xdr:rowOff>
    </xdr:from>
    <xdr:to>
      <xdr:col>1</xdr:col>
      <xdr:colOff>1990725</xdr:colOff>
      <xdr:row>43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43</xdr:row>
      <xdr:rowOff>0</xdr:rowOff>
    </xdr:from>
    <xdr:to>
      <xdr:col>5</xdr:col>
      <xdr:colOff>428625</xdr:colOff>
      <xdr:row>43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8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E39" sqref="E39"/>
    </sheetView>
  </sheetViews>
  <sheetFormatPr defaultRowHeight="12.75" x14ac:dyDescent="0.2"/>
  <cols>
    <col min="1" max="1" width="16.28515625" style="19" customWidth="1"/>
    <col min="2" max="2" width="46.5703125" style="19" customWidth="1"/>
    <col min="3" max="3" width="9.140625" style="19"/>
    <col min="4" max="4" width="12.7109375" style="19" customWidth="1"/>
    <col min="5" max="5" width="17.28515625" style="46" customWidth="1"/>
    <col min="6" max="6" width="12.140625" style="19" customWidth="1"/>
    <col min="7" max="7" width="15.85546875" style="19" customWidth="1"/>
    <col min="8" max="16384" width="9.140625" style="19"/>
  </cols>
  <sheetData>
    <row r="1" spans="1:8" ht="31.5" customHeight="1" thickBot="1" x14ac:dyDescent="0.25">
      <c r="A1" s="71" t="s">
        <v>0</v>
      </c>
      <c r="B1" s="72"/>
      <c r="C1" s="72"/>
      <c r="D1" s="72"/>
      <c r="E1" s="72"/>
      <c r="F1" s="72"/>
      <c r="G1" s="73"/>
    </row>
    <row r="2" spans="1:8" ht="13.5" thickBot="1" x14ac:dyDescent="0.25">
      <c r="A2" s="79"/>
      <c r="B2" s="80"/>
      <c r="C2" s="80"/>
      <c r="D2" s="80"/>
      <c r="E2" s="80"/>
      <c r="F2" s="80"/>
      <c r="G2" s="80"/>
    </row>
    <row r="3" spans="1:8" ht="13.5" thickBot="1" x14ac:dyDescent="0.25">
      <c r="A3" s="13" t="s">
        <v>20</v>
      </c>
      <c r="B3" s="74" t="s">
        <v>62</v>
      </c>
      <c r="C3" s="74"/>
      <c r="D3" s="74"/>
      <c r="E3" s="74"/>
      <c r="F3" s="74"/>
      <c r="G3" s="75"/>
      <c r="H3" s="2"/>
    </row>
    <row r="4" spans="1:8" ht="13.5" thickBot="1" x14ac:dyDescent="0.25">
      <c r="A4" s="15" t="s">
        <v>1</v>
      </c>
      <c r="B4" s="81" t="s">
        <v>63</v>
      </c>
      <c r="C4" s="82"/>
      <c r="D4" s="82"/>
      <c r="E4" s="82"/>
      <c r="F4" s="82"/>
      <c r="G4" s="83"/>
    </row>
    <row r="5" spans="1:8" ht="13.5" thickBot="1" x14ac:dyDescent="0.25">
      <c r="A5" s="15" t="s">
        <v>2</v>
      </c>
      <c r="B5" s="84">
        <f>F37</f>
        <v>0</v>
      </c>
      <c r="C5" s="85"/>
      <c r="D5" s="85"/>
      <c r="E5" s="85"/>
      <c r="F5" s="85"/>
      <c r="G5" s="86"/>
    </row>
    <row r="6" spans="1:8" ht="13.5" thickBot="1" x14ac:dyDescent="0.25">
      <c r="A6" s="14" t="s">
        <v>3</v>
      </c>
      <c r="B6" s="87">
        <v>0.24809999999999999</v>
      </c>
      <c r="C6" s="88"/>
      <c r="D6" s="88"/>
      <c r="E6" s="88"/>
      <c r="F6" s="88"/>
      <c r="G6" s="89"/>
    </row>
    <row r="7" spans="1:8" ht="13.5" thickBot="1" x14ac:dyDescent="0.25">
      <c r="A7" s="76"/>
      <c r="B7" s="77"/>
      <c r="C7" s="77"/>
      <c r="D7" s="77"/>
      <c r="E7" s="77"/>
      <c r="F7" s="77"/>
      <c r="G7" s="77"/>
    </row>
    <row r="8" spans="1:8" ht="26.25" thickBot="1" x14ac:dyDescent="0.25">
      <c r="A8" s="20" t="s">
        <v>11</v>
      </c>
      <c r="B8" s="21" t="s">
        <v>27</v>
      </c>
      <c r="C8" s="22" t="s">
        <v>4</v>
      </c>
      <c r="D8" s="22" t="s">
        <v>28</v>
      </c>
      <c r="E8" s="23" t="s">
        <v>33</v>
      </c>
      <c r="F8" s="22" t="s">
        <v>29</v>
      </c>
      <c r="G8" s="24" t="s">
        <v>18</v>
      </c>
    </row>
    <row r="9" spans="1:8" x14ac:dyDescent="0.2">
      <c r="A9" s="25">
        <v>1</v>
      </c>
      <c r="B9" s="78" t="s">
        <v>38</v>
      </c>
      <c r="C9" s="78"/>
      <c r="D9" s="78"/>
      <c r="E9" s="78"/>
      <c r="F9" s="78"/>
      <c r="G9" s="78"/>
    </row>
    <row r="10" spans="1:8" ht="24" x14ac:dyDescent="0.2">
      <c r="A10" s="52" t="s">
        <v>34</v>
      </c>
      <c r="B10" s="53" t="s">
        <v>58</v>
      </c>
      <c r="C10" s="54" t="s">
        <v>40</v>
      </c>
      <c r="D10" s="55">
        <v>2</v>
      </c>
      <c r="E10" s="56"/>
      <c r="F10" s="28">
        <f>ROUND(D10*E10,2)</f>
        <v>0</v>
      </c>
      <c r="G10" s="59" t="e">
        <f>F10*100/$F$37</f>
        <v>#DIV/0!</v>
      </c>
    </row>
    <row r="11" spans="1:8" ht="13.5" thickBot="1" x14ac:dyDescent="0.25">
      <c r="A11" s="26" t="s">
        <v>5</v>
      </c>
      <c r="B11" s="53" t="s">
        <v>59</v>
      </c>
      <c r="C11" s="54" t="s">
        <v>40</v>
      </c>
      <c r="D11" s="55">
        <v>6</v>
      </c>
      <c r="E11" s="56"/>
      <c r="F11" s="28">
        <f>ROUND(D11*E11,2)</f>
        <v>0</v>
      </c>
      <c r="G11" s="29" t="e">
        <f>F11*100/$F$37</f>
        <v>#DIV/0!</v>
      </c>
    </row>
    <row r="12" spans="1:8" ht="13.5" thickBot="1" x14ac:dyDescent="0.25">
      <c r="A12" s="20" t="s">
        <v>39</v>
      </c>
      <c r="B12" s="63" t="s">
        <v>35</v>
      </c>
      <c r="C12" s="63"/>
      <c r="D12" s="63"/>
      <c r="E12" s="63"/>
      <c r="F12" s="30">
        <f>SUM(F10:F11)</f>
        <v>0</v>
      </c>
      <c r="G12" s="31" t="e">
        <f>F12*G37/F37</f>
        <v>#DIV/0!</v>
      </c>
    </row>
    <row r="13" spans="1:8" ht="13.5" thickBot="1" x14ac:dyDescent="0.25">
      <c r="A13" s="65"/>
      <c r="B13" s="65"/>
      <c r="C13" s="65"/>
      <c r="D13" s="65"/>
      <c r="E13" s="65"/>
      <c r="F13" s="65"/>
      <c r="G13" s="65"/>
    </row>
    <row r="14" spans="1:8" ht="13.5" thickBot="1" x14ac:dyDescent="0.25">
      <c r="A14" s="32">
        <v>2</v>
      </c>
      <c r="B14" s="66" t="s">
        <v>47</v>
      </c>
      <c r="C14" s="66"/>
      <c r="D14" s="66"/>
      <c r="E14" s="66"/>
      <c r="F14" s="66"/>
      <c r="G14" s="67"/>
    </row>
    <row r="15" spans="1:8" ht="24" x14ac:dyDescent="0.2">
      <c r="A15" s="34" t="s">
        <v>6</v>
      </c>
      <c r="B15" s="53" t="s">
        <v>67</v>
      </c>
      <c r="C15" s="54" t="s">
        <v>32</v>
      </c>
      <c r="D15" s="55">
        <v>52.2</v>
      </c>
      <c r="E15" s="27"/>
      <c r="F15" s="35">
        <f>ROUND(D15*E15,2)</f>
        <v>0</v>
      </c>
      <c r="G15" s="29" t="e">
        <f>F15*100/$F$37</f>
        <v>#DIV/0!</v>
      </c>
    </row>
    <row r="16" spans="1:8" ht="36" x14ac:dyDescent="0.2">
      <c r="A16" s="34" t="s">
        <v>7</v>
      </c>
      <c r="B16" s="53" t="s">
        <v>41</v>
      </c>
      <c r="C16" s="54" t="s">
        <v>32</v>
      </c>
      <c r="D16" s="55">
        <v>52.2</v>
      </c>
      <c r="E16" s="27"/>
      <c r="F16" s="35">
        <f>ROUND(D16*E16,2)</f>
        <v>0</v>
      </c>
      <c r="G16" s="29" t="e">
        <f>F16*100/$F$37</f>
        <v>#DIV/0!</v>
      </c>
    </row>
    <row r="17" spans="1:7" ht="36" x14ac:dyDescent="0.2">
      <c r="A17" s="34" t="s">
        <v>21</v>
      </c>
      <c r="B17" s="53" t="s">
        <v>42</v>
      </c>
      <c r="C17" s="54" t="s">
        <v>43</v>
      </c>
      <c r="D17" s="55">
        <v>15.5</v>
      </c>
      <c r="E17" s="27"/>
      <c r="F17" s="35">
        <f>ROUND(D17*E17,2)</f>
        <v>0</v>
      </c>
      <c r="G17" s="29" t="e">
        <f>F17*100/$F$37</f>
        <v>#DIV/0!</v>
      </c>
    </row>
    <row r="18" spans="1:7" ht="36.75" thickBot="1" x14ac:dyDescent="0.25">
      <c r="A18" s="34" t="s">
        <v>64</v>
      </c>
      <c r="B18" s="53" t="s">
        <v>44</v>
      </c>
      <c r="C18" s="54" t="s">
        <v>43</v>
      </c>
      <c r="D18" s="55">
        <v>9.3000000000000007</v>
      </c>
      <c r="E18" s="27"/>
      <c r="F18" s="35">
        <f>ROUND(D18*E18,2)</f>
        <v>0</v>
      </c>
      <c r="G18" s="29" t="e">
        <f>F18*100/$F$37</f>
        <v>#DIV/0!</v>
      </c>
    </row>
    <row r="19" spans="1:7" ht="13.5" thickBot="1" x14ac:dyDescent="0.25">
      <c r="A19" s="20" t="s">
        <v>65</v>
      </c>
      <c r="B19" s="63" t="s">
        <v>35</v>
      </c>
      <c r="C19" s="63"/>
      <c r="D19" s="63"/>
      <c r="E19" s="63"/>
      <c r="F19" s="30">
        <f>SUM(F15:F18)</f>
        <v>0</v>
      </c>
      <c r="G19" s="31" t="e">
        <f>F19*100/$F$37</f>
        <v>#DIV/0!</v>
      </c>
    </row>
    <row r="20" spans="1:7" ht="13.5" thickBot="1" x14ac:dyDescent="0.25">
      <c r="A20" s="65"/>
      <c r="B20" s="65"/>
      <c r="C20" s="65"/>
      <c r="D20" s="65"/>
      <c r="E20" s="65"/>
      <c r="F20" s="65"/>
      <c r="G20" s="65"/>
    </row>
    <row r="21" spans="1:7" ht="13.5" thickBot="1" x14ac:dyDescent="0.25">
      <c r="A21" s="32">
        <v>3</v>
      </c>
      <c r="B21" s="66" t="s">
        <v>48</v>
      </c>
      <c r="C21" s="66"/>
      <c r="D21" s="66"/>
      <c r="E21" s="66"/>
      <c r="F21" s="66"/>
      <c r="G21" s="67"/>
    </row>
    <row r="22" spans="1:7" x14ac:dyDescent="0.2">
      <c r="A22" s="34" t="s">
        <v>8</v>
      </c>
      <c r="B22" s="57" t="s">
        <v>60</v>
      </c>
      <c r="C22" s="54" t="s">
        <v>52</v>
      </c>
      <c r="D22" s="55">
        <v>2</v>
      </c>
      <c r="E22" s="27"/>
      <c r="F22" s="35">
        <f>ROUND(D22*E22,2)</f>
        <v>0</v>
      </c>
      <c r="G22" s="29" t="e">
        <f>F22*100/$F$37</f>
        <v>#DIV/0!</v>
      </c>
    </row>
    <row r="23" spans="1:7" ht="48" x14ac:dyDescent="0.2">
      <c r="A23" s="34" t="s">
        <v>9</v>
      </c>
      <c r="B23" s="53" t="s">
        <v>53</v>
      </c>
      <c r="C23" s="54" t="s">
        <v>52</v>
      </c>
      <c r="D23" s="55">
        <v>4</v>
      </c>
      <c r="E23" s="27"/>
      <c r="F23" s="35">
        <f>ROUND(D23*E23,2)</f>
        <v>0</v>
      </c>
      <c r="G23" s="29" t="e">
        <f>F23*100/$F$37</f>
        <v>#DIV/0!</v>
      </c>
    </row>
    <row r="24" spans="1:7" ht="48" x14ac:dyDescent="0.2">
      <c r="A24" s="33" t="s">
        <v>22</v>
      </c>
      <c r="B24" s="53" t="s">
        <v>66</v>
      </c>
      <c r="C24" s="54" t="s">
        <v>52</v>
      </c>
      <c r="D24" s="55">
        <v>2</v>
      </c>
      <c r="E24" s="27"/>
      <c r="F24" s="35">
        <f>ROUND(D24*E24,2)</f>
        <v>0</v>
      </c>
      <c r="G24" s="29"/>
    </row>
    <row r="25" spans="1:7" ht="36.75" thickBot="1" x14ac:dyDescent="0.25">
      <c r="A25" s="33" t="s">
        <v>36</v>
      </c>
      <c r="B25" s="53" t="s">
        <v>54</v>
      </c>
      <c r="C25" s="54" t="s">
        <v>43</v>
      </c>
      <c r="D25" s="55">
        <v>20</v>
      </c>
      <c r="E25" s="27"/>
      <c r="F25" s="35">
        <f>ROUND(D25*E25,2)</f>
        <v>0</v>
      </c>
      <c r="G25" s="29" t="e">
        <f>F25*100/$F$37</f>
        <v>#DIV/0!</v>
      </c>
    </row>
    <row r="26" spans="1:7" ht="13.5" thickBot="1" x14ac:dyDescent="0.25">
      <c r="A26" s="20" t="s">
        <v>37</v>
      </c>
      <c r="B26" s="63" t="s">
        <v>35</v>
      </c>
      <c r="C26" s="63"/>
      <c r="D26" s="63"/>
      <c r="E26" s="63"/>
      <c r="F26" s="30">
        <f>SUM(F22:F25)</f>
        <v>0</v>
      </c>
      <c r="G26" s="31" t="e">
        <f>F26*100/$F$37</f>
        <v>#DIV/0!</v>
      </c>
    </row>
    <row r="27" spans="1:7" ht="13.5" thickBot="1" x14ac:dyDescent="0.25">
      <c r="A27" s="64"/>
      <c r="B27" s="65"/>
      <c r="C27" s="65"/>
      <c r="D27" s="65"/>
      <c r="E27" s="65"/>
      <c r="F27" s="65"/>
      <c r="G27" s="65"/>
    </row>
    <row r="28" spans="1:7" ht="13.5" thickBot="1" x14ac:dyDescent="0.25">
      <c r="A28" s="32">
        <v>4</v>
      </c>
      <c r="B28" s="66" t="s">
        <v>55</v>
      </c>
      <c r="C28" s="66"/>
      <c r="D28" s="66"/>
      <c r="E28" s="66"/>
      <c r="F28" s="66"/>
      <c r="G28" s="67"/>
    </row>
    <row r="29" spans="1:7" ht="48.75" thickBot="1" x14ac:dyDescent="0.25">
      <c r="A29" s="34" t="s">
        <v>45</v>
      </c>
      <c r="B29" s="57" t="s">
        <v>56</v>
      </c>
      <c r="C29" s="54" t="s">
        <v>52</v>
      </c>
      <c r="D29" s="55">
        <v>1</v>
      </c>
      <c r="E29" s="27"/>
      <c r="F29" s="35">
        <f>ROUND(D29*E29,2)</f>
        <v>0</v>
      </c>
      <c r="G29" s="29" t="e">
        <f>F29*100/$F$37</f>
        <v>#DIV/0!</v>
      </c>
    </row>
    <row r="30" spans="1:7" ht="13.5" thickBot="1" x14ac:dyDescent="0.25">
      <c r="A30" s="20" t="s">
        <v>46</v>
      </c>
      <c r="B30" s="63" t="s">
        <v>35</v>
      </c>
      <c r="C30" s="63"/>
      <c r="D30" s="63"/>
      <c r="E30" s="63"/>
      <c r="F30" s="30">
        <f>SUM(F29:F29)</f>
        <v>0</v>
      </c>
      <c r="G30" s="31" t="e">
        <f>F30*100/$F$37</f>
        <v>#DIV/0!</v>
      </c>
    </row>
    <row r="31" spans="1:7" ht="13.5" thickBot="1" x14ac:dyDescent="0.25">
      <c r="A31" s="64"/>
      <c r="B31" s="65"/>
      <c r="C31" s="65"/>
      <c r="D31" s="65"/>
      <c r="E31" s="65"/>
      <c r="F31" s="65"/>
      <c r="G31" s="65"/>
    </row>
    <row r="32" spans="1:7" ht="13.5" thickBot="1" x14ac:dyDescent="0.25">
      <c r="A32" s="32">
        <v>5</v>
      </c>
      <c r="B32" s="66" t="s">
        <v>57</v>
      </c>
      <c r="C32" s="66"/>
      <c r="D32" s="66"/>
      <c r="E32" s="66"/>
      <c r="F32" s="66"/>
      <c r="G32" s="67"/>
    </row>
    <row r="33" spans="1:8" x14ac:dyDescent="0.2">
      <c r="A33" s="34" t="s">
        <v>49</v>
      </c>
      <c r="B33" s="58" t="s">
        <v>61</v>
      </c>
      <c r="C33" s="54" t="s">
        <v>32</v>
      </c>
      <c r="D33" s="55">
        <v>75.5</v>
      </c>
      <c r="E33" s="27"/>
      <c r="F33" s="35">
        <f>ROUND(D33*E33,2)</f>
        <v>0</v>
      </c>
      <c r="G33" s="29" t="e">
        <f>F33*100/$F$37</f>
        <v>#DIV/0!</v>
      </c>
    </row>
    <row r="34" spans="1:8" ht="36.75" thickBot="1" x14ac:dyDescent="0.25">
      <c r="A34" s="34" t="s">
        <v>50</v>
      </c>
      <c r="B34" s="58" t="s">
        <v>68</v>
      </c>
      <c r="C34" s="54" t="s">
        <v>52</v>
      </c>
      <c r="D34" s="55">
        <v>1</v>
      </c>
      <c r="E34" s="27"/>
      <c r="F34" s="35">
        <f>ROUND(D34*E34,2)</f>
        <v>0</v>
      </c>
      <c r="G34" s="29" t="e">
        <f>F34*100/$F$37</f>
        <v>#DIV/0!</v>
      </c>
    </row>
    <row r="35" spans="1:8" ht="13.5" thickBot="1" x14ac:dyDescent="0.25">
      <c r="A35" s="20" t="s">
        <v>51</v>
      </c>
      <c r="B35" s="63" t="s">
        <v>35</v>
      </c>
      <c r="C35" s="63"/>
      <c r="D35" s="63"/>
      <c r="E35" s="63"/>
      <c r="F35" s="30">
        <f>SUM(F33:F34)</f>
        <v>0</v>
      </c>
      <c r="G35" s="31" t="e">
        <f>F35*100/$F$37</f>
        <v>#DIV/0!</v>
      </c>
    </row>
    <row r="36" spans="1:8" ht="19.5" customHeight="1" thickBot="1" x14ac:dyDescent="0.25">
      <c r="A36" s="65"/>
      <c r="B36" s="65"/>
      <c r="C36" s="65"/>
      <c r="D36" s="65"/>
      <c r="E36" s="65"/>
      <c r="F36" s="65"/>
      <c r="G36" s="65"/>
    </row>
    <row r="37" spans="1:8" ht="13.5" thickBot="1" x14ac:dyDescent="0.25">
      <c r="A37" s="69" t="s">
        <v>23</v>
      </c>
      <c r="B37" s="70"/>
      <c r="C37" s="70"/>
      <c r="D37" s="70"/>
      <c r="E37" s="70"/>
      <c r="F37" s="23">
        <f>SUM(F12+F19+F26+F30+F35)</f>
        <v>0</v>
      </c>
      <c r="G37" s="36" t="e">
        <f>F37*100/$F$37</f>
        <v>#DIV/0!</v>
      </c>
      <c r="H37" s="37"/>
    </row>
    <row r="38" spans="1:8" x14ac:dyDescent="0.2">
      <c r="A38" s="38"/>
      <c r="B38" s="39"/>
      <c r="C38" s="39"/>
      <c r="D38" s="39"/>
      <c r="E38" s="40"/>
      <c r="F38" s="41"/>
      <c r="G38" s="42"/>
    </row>
    <row r="39" spans="1:8" x14ac:dyDescent="0.2">
      <c r="A39" s="41"/>
      <c r="B39" s="41"/>
      <c r="C39" s="41"/>
      <c r="D39" s="41"/>
      <c r="E39" s="43"/>
      <c r="F39" s="41"/>
      <c r="G39" s="42"/>
    </row>
    <row r="40" spans="1:8" x14ac:dyDescent="0.2">
      <c r="A40" s="41"/>
      <c r="B40" s="41"/>
      <c r="C40" s="41"/>
      <c r="D40" s="41"/>
      <c r="E40" s="43"/>
      <c r="F40" s="41"/>
      <c r="G40" s="42"/>
    </row>
    <row r="41" spans="1:8" x14ac:dyDescent="0.2">
      <c r="A41" s="41"/>
      <c r="B41" s="41"/>
      <c r="C41" s="41"/>
      <c r="D41" s="41"/>
      <c r="E41" s="43"/>
      <c r="F41" s="41"/>
      <c r="G41" s="42"/>
    </row>
    <row r="42" spans="1:8" x14ac:dyDescent="0.2">
      <c r="A42" s="42"/>
      <c r="B42" s="42"/>
      <c r="C42" s="42"/>
      <c r="D42" s="42"/>
      <c r="E42" s="44"/>
      <c r="F42" s="42"/>
      <c r="G42" s="42"/>
    </row>
    <row r="43" spans="1:8" x14ac:dyDescent="0.2">
      <c r="A43" s="5"/>
      <c r="B43" s="5"/>
      <c r="C43" s="5"/>
      <c r="D43" s="5"/>
      <c r="E43" s="45"/>
      <c r="F43" s="42"/>
      <c r="G43" s="42"/>
    </row>
    <row r="44" spans="1:8" x14ac:dyDescent="0.2">
      <c r="A44" s="68" t="s">
        <v>30</v>
      </c>
      <c r="B44" s="68"/>
      <c r="C44" s="68" t="s">
        <v>31</v>
      </c>
      <c r="D44" s="68"/>
      <c r="E44" s="68"/>
      <c r="F44" s="68"/>
      <c r="G44" s="42"/>
    </row>
    <row r="45" spans="1:8" x14ac:dyDescent="0.2">
      <c r="A45" s="68"/>
      <c r="B45" s="68"/>
      <c r="C45" s="68"/>
      <c r="D45" s="68"/>
      <c r="E45" s="68"/>
      <c r="F45" s="68"/>
      <c r="G45" s="42"/>
    </row>
    <row r="46" spans="1:8" x14ac:dyDescent="0.2">
      <c r="A46" s="68"/>
      <c r="B46" s="68"/>
      <c r="C46" s="68"/>
      <c r="D46" s="68"/>
      <c r="E46" s="68"/>
      <c r="F46" s="68"/>
      <c r="G46" s="42"/>
    </row>
    <row r="47" spans="1:8" ht="15.75" customHeight="1" x14ac:dyDescent="0.2">
      <c r="A47" s="42"/>
      <c r="B47" s="42"/>
      <c r="C47" s="42"/>
      <c r="D47" s="42"/>
      <c r="E47" s="44"/>
      <c r="F47" s="42"/>
      <c r="G47" s="42"/>
    </row>
    <row r="48" spans="1:8" ht="15.75" customHeight="1" x14ac:dyDescent="0.2">
      <c r="A48" s="42"/>
      <c r="B48" s="42"/>
      <c r="C48" s="42"/>
      <c r="D48" s="42"/>
      <c r="E48" s="44"/>
      <c r="F48" s="42"/>
      <c r="G48" s="42"/>
    </row>
    <row r="49" spans="1:7" x14ac:dyDescent="0.2">
      <c r="A49" s="42"/>
      <c r="B49" s="42"/>
      <c r="C49" s="42"/>
      <c r="D49" s="42"/>
      <c r="E49" s="44"/>
      <c r="F49" s="42"/>
      <c r="G49" s="42"/>
    </row>
    <row r="50" spans="1:7" x14ac:dyDescent="0.2">
      <c r="A50" s="42"/>
      <c r="B50" s="42"/>
      <c r="C50" s="42"/>
      <c r="D50" s="42"/>
      <c r="E50" s="44"/>
      <c r="F50" s="42"/>
      <c r="G50" s="42"/>
    </row>
    <row r="51" spans="1:7" x14ac:dyDescent="0.2">
      <c r="A51" s="42"/>
      <c r="B51" s="42"/>
      <c r="C51" s="42"/>
      <c r="D51" s="42"/>
      <c r="E51" s="44"/>
      <c r="F51" s="42"/>
      <c r="G51" s="42"/>
    </row>
    <row r="52" spans="1:7" x14ac:dyDescent="0.2">
      <c r="A52" s="42"/>
      <c r="B52" s="42"/>
      <c r="C52" s="42"/>
      <c r="D52" s="42"/>
      <c r="E52" s="44"/>
      <c r="F52" s="42"/>
      <c r="G52" s="42"/>
    </row>
    <row r="53" spans="1:7" x14ac:dyDescent="0.2">
      <c r="A53" s="42"/>
      <c r="B53" s="42"/>
      <c r="C53" s="42"/>
      <c r="D53" s="42"/>
      <c r="E53" s="44"/>
      <c r="F53" s="42"/>
      <c r="G53" s="42"/>
    </row>
    <row r="54" spans="1:7" x14ac:dyDescent="0.2">
      <c r="A54" s="42"/>
      <c r="B54" s="42"/>
      <c r="C54" s="42"/>
      <c r="D54" s="42"/>
      <c r="E54" s="44"/>
      <c r="F54" s="42"/>
      <c r="G54" s="42"/>
    </row>
    <row r="55" spans="1:7" x14ac:dyDescent="0.2">
      <c r="A55" s="42"/>
      <c r="B55" s="42"/>
      <c r="C55" s="42"/>
      <c r="D55" s="42"/>
      <c r="E55" s="44"/>
      <c r="F55" s="42"/>
      <c r="G55" s="42"/>
    </row>
  </sheetData>
  <mergeCells count="29">
    <mergeCell ref="A1:G1"/>
    <mergeCell ref="A36:G36"/>
    <mergeCell ref="B3:G3"/>
    <mergeCell ref="B14:G14"/>
    <mergeCell ref="A7:G7"/>
    <mergeCell ref="B12:E12"/>
    <mergeCell ref="A13:G13"/>
    <mergeCell ref="B9:G9"/>
    <mergeCell ref="B19:E19"/>
    <mergeCell ref="A2:G2"/>
    <mergeCell ref="B4:G4"/>
    <mergeCell ref="B5:G5"/>
    <mergeCell ref="B6:G6"/>
    <mergeCell ref="A20:G20"/>
    <mergeCell ref="B21:G21"/>
    <mergeCell ref="B32:G32"/>
    <mergeCell ref="A45:B45"/>
    <mergeCell ref="A46:B46"/>
    <mergeCell ref="C45:F45"/>
    <mergeCell ref="C46:F46"/>
    <mergeCell ref="A37:E37"/>
    <mergeCell ref="A44:B44"/>
    <mergeCell ref="C44:F44"/>
    <mergeCell ref="B35:E35"/>
    <mergeCell ref="B26:E26"/>
    <mergeCell ref="A27:G27"/>
    <mergeCell ref="B28:G28"/>
    <mergeCell ref="B30:E30"/>
    <mergeCell ref="A31:G31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L16" sqref="L16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8" width="10.285156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28" t="s">
        <v>10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1" ht="1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3"/>
    </row>
    <row r="3" spans="1:11" ht="8.25" customHeigh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6"/>
    </row>
    <row r="4" spans="1:11" ht="29.25" customHeight="1" x14ac:dyDescent="0.25">
      <c r="A4" s="16" t="s">
        <v>20</v>
      </c>
      <c r="B4" s="146" t="str">
        <f>Orçamento!B3</f>
        <v>CONSTRUÇÃO DE COBERTURA METÁLICA NA UNIDADE MISTA DE SAÚDE PAULO VALDIR SMANIA</v>
      </c>
      <c r="C4" s="146"/>
      <c r="D4" s="146"/>
      <c r="E4" s="146"/>
      <c r="F4" s="146"/>
      <c r="G4" s="146"/>
      <c r="H4" s="146"/>
      <c r="I4" s="146"/>
      <c r="J4" s="147"/>
    </row>
    <row r="5" spans="1:11" ht="14.25" customHeight="1" x14ac:dyDescent="0.25">
      <c r="A5" s="11" t="s">
        <v>1</v>
      </c>
      <c r="B5" s="146" t="str">
        <f>Orçamento!B4</f>
        <v>Rodovia Municipal Marlene Piazza Zuchinali - Nova Roma - Morro Grande - SC</v>
      </c>
      <c r="C5" s="146"/>
      <c r="D5" s="146"/>
      <c r="E5" s="146"/>
      <c r="F5" s="146"/>
      <c r="G5" s="146"/>
      <c r="H5" s="146"/>
      <c r="I5" s="146"/>
      <c r="J5" s="147"/>
    </row>
    <row r="6" spans="1:11" x14ac:dyDescent="0.25">
      <c r="A6" s="11" t="s">
        <v>2</v>
      </c>
      <c r="B6" s="139">
        <f>Orçamento!B5</f>
        <v>0</v>
      </c>
      <c r="C6" s="139"/>
      <c r="D6" s="139"/>
      <c r="E6" s="139"/>
      <c r="F6" s="139"/>
      <c r="G6" s="139"/>
      <c r="H6" s="139"/>
      <c r="I6" s="139"/>
      <c r="J6" s="140"/>
    </row>
    <row r="7" spans="1:11" x14ac:dyDescent="0.25">
      <c r="A7" s="12" t="s">
        <v>3</v>
      </c>
      <c r="B7" s="141">
        <f>Orçamento!B6</f>
        <v>0.24809999999999999</v>
      </c>
      <c r="C7" s="141"/>
      <c r="D7" s="141"/>
      <c r="E7" s="141"/>
      <c r="F7" s="141"/>
      <c r="G7" s="141"/>
      <c r="H7" s="141"/>
      <c r="I7" s="141"/>
      <c r="J7" s="142"/>
    </row>
    <row r="8" spans="1:1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5"/>
    </row>
    <row r="9" spans="1:11" x14ac:dyDescent="0.25">
      <c r="A9" s="137" t="s">
        <v>11</v>
      </c>
      <c r="B9" s="137" t="s">
        <v>12</v>
      </c>
      <c r="C9" s="137"/>
      <c r="D9" s="137"/>
      <c r="E9" s="148" t="s">
        <v>13</v>
      </c>
      <c r="F9" s="149"/>
      <c r="G9" s="149"/>
      <c r="H9" s="149"/>
      <c r="I9" s="137" t="s">
        <v>14</v>
      </c>
      <c r="J9" s="137"/>
    </row>
    <row r="10" spans="1:11" x14ac:dyDescent="0.25">
      <c r="A10" s="137"/>
      <c r="B10" s="137"/>
      <c r="C10" s="137"/>
      <c r="D10" s="137"/>
      <c r="E10" s="138" t="s">
        <v>15</v>
      </c>
      <c r="F10" s="138"/>
      <c r="G10" s="138" t="s">
        <v>16</v>
      </c>
      <c r="H10" s="138"/>
      <c r="I10" s="137"/>
      <c r="J10" s="137"/>
    </row>
    <row r="11" spans="1:11" ht="15.75" thickBot="1" x14ac:dyDescent="0.3">
      <c r="A11" s="137"/>
      <c r="B11" s="137"/>
      <c r="C11" s="137"/>
      <c r="D11" s="137"/>
      <c r="E11" s="8" t="s">
        <v>17</v>
      </c>
      <c r="F11" s="8" t="s">
        <v>18</v>
      </c>
      <c r="G11" s="7" t="s">
        <v>17</v>
      </c>
      <c r="H11" s="7" t="s">
        <v>18</v>
      </c>
      <c r="I11" s="8" t="s">
        <v>17</v>
      </c>
      <c r="J11" s="8" t="s">
        <v>18</v>
      </c>
    </row>
    <row r="12" spans="1:11" x14ac:dyDescent="0.25">
      <c r="A12" s="6">
        <v>1</v>
      </c>
      <c r="B12" s="93" t="str">
        <f>Orçamento!B9</f>
        <v>SERVIÇOS INICIAIS</v>
      </c>
      <c r="C12" s="93"/>
      <c r="D12" s="90"/>
      <c r="E12" s="3">
        <f>(I12*F12)</f>
        <v>0</v>
      </c>
      <c r="F12" s="49">
        <v>1</v>
      </c>
      <c r="G12" s="17">
        <f>($I$12*H12)</f>
        <v>0</v>
      </c>
      <c r="H12" s="47">
        <v>0</v>
      </c>
      <c r="I12" s="3">
        <f>Orçamento!F12</f>
        <v>0</v>
      </c>
      <c r="J12" s="61" t="e">
        <f>I12*$J$17/$I$17</f>
        <v>#DIV/0!</v>
      </c>
    </row>
    <row r="13" spans="1:11" x14ac:dyDescent="0.25">
      <c r="A13" s="50">
        <v>2</v>
      </c>
      <c r="B13" s="90" t="str">
        <f>Orçamento!B14</f>
        <v>COBERTURA</v>
      </c>
      <c r="C13" s="91"/>
      <c r="D13" s="92"/>
      <c r="E13" s="4">
        <f>($I$13*F13)</f>
        <v>0</v>
      </c>
      <c r="F13" s="9">
        <v>0.6</v>
      </c>
      <c r="G13" s="18">
        <f>($I$13*H13)</f>
        <v>0</v>
      </c>
      <c r="H13" s="48">
        <v>0.4</v>
      </c>
      <c r="I13" s="4">
        <f>Orçamento!F19</f>
        <v>0</v>
      </c>
      <c r="J13" s="62" t="e">
        <f>I13*$J$17/$I$17</f>
        <v>#DIV/0!</v>
      </c>
      <c r="K13" s="1"/>
    </row>
    <row r="14" spans="1:11" x14ac:dyDescent="0.25">
      <c r="A14" s="50">
        <v>3</v>
      </c>
      <c r="B14" s="90" t="str">
        <f>Orçamento!B21</f>
        <v>REDE PLUVIAL</v>
      </c>
      <c r="C14" s="91"/>
      <c r="D14" s="92"/>
      <c r="E14" s="4">
        <f>($I$14*F14)</f>
        <v>0</v>
      </c>
      <c r="F14" s="9">
        <v>0</v>
      </c>
      <c r="G14" s="18">
        <f>($I$14*H14)</f>
        <v>0</v>
      </c>
      <c r="H14" s="48">
        <v>1</v>
      </c>
      <c r="I14" s="4">
        <f>Orçamento!F26</f>
        <v>0</v>
      </c>
      <c r="J14" s="62" t="e">
        <f>I14*$J$17/$I$17</f>
        <v>#DIV/0!</v>
      </c>
      <c r="K14" s="1"/>
    </row>
    <row r="15" spans="1:11" x14ac:dyDescent="0.25">
      <c r="A15" s="50">
        <v>4</v>
      </c>
      <c r="B15" s="90" t="str">
        <f>Orçamento!B28</f>
        <v>INSTALAÇÕES ELÉTRICAS</v>
      </c>
      <c r="C15" s="91"/>
      <c r="D15" s="92"/>
      <c r="E15" s="4">
        <f>($I$15*F15)</f>
        <v>0</v>
      </c>
      <c r="F15" s="9">
        <v>1</v>
      </c>
      <c r="G15" s="18">
        <f>($I$15*H15)</f>
        <v>0</v>
      </c>
      <c r="H15" s="48">
        <v>0</v>
      </c>
      <c r="I15" s="4">
        <f>Orçamento!F30</f>
        <v>0</v>
      </c>
      <c r="J15" s="62" t="e">
        <f>I15*$J$17/$I$17</f>
        <v>#DIV/0!</v>
      </c>
      <c r="K15" s="1"/>
    </row>
    <row r="16" spans="1:11" ht="15.75" thickBot="1" x14ac:dyDescent="0.3">
      <c r="A16" s="50">
        <v>5</v>
      </c>
      <c r="B16" s="93" t="str">
        <f>Orçamento!B32</f>
        <v>COMPLEMENTARES</v>
      </c>
      <c r="C16" s="93"/>
      <c r="D16" s="90"/>
      <c r="E16" s="4">
        <f>($I$16*F16)</f>
        <v>0</v>
      </c>
      <c r="F16" s="9">
        <v>0</v>
      </c>
      <c r="G16" s="18">
        <f>($I$16*H16)</f>
        <v>0</v>
      </c>
      <c r="H16" s="48">
        <v>1</v>
      </c>
      <c r="I16" s="4">
        <f>Orçamento!F35</f>
        <v>0</v>
      </c>
      <c r="J16" s="60" t="e">
        <f>I16*$J$17/$I$17</f>
        <v>#DIV/0!</v>
      </c>
      <c r="K16" s="1"/>
    </row>
    <row r="17" spans="1:11" ht="15.75" thickBot="1" x14ac:dyDescent="0.3">
      <c r="A17" s="121"/>
      <c r="B17" s="108" t="s">
        <v>24</v>
      </c>
      <c r="C17" s="109"/>
      <c r="D17" s="110"/>
      <c r="E17" s="124">
        <f>SUM(E12:E16)</f>
        <v>0</v>
      </c>
      <c r="F17" s="125"/>
      <c r="G17" s="100">
        <f>SUM(G12:G16)</f>
        <v>0</v>
      </c>
      <c r="H17" s="101"/>
      <c r="I17" s="51">
        <f>SUM(I12:I16)</f>
        <v>0</v>
      </c>
      <c r="J17" s="10">
        <v>100</v>
      </c>
      <c r="K17" s="1"/>
    </row>
    <row r="18" spans="1:11" x14ac:dyDescent="0.25">
      <c r="A18" s="122"/>
      <c r="B18" s="112" t="s">
        <v>25</v>
      </c>
      <c r="C18" s="113"/>
      <c r="D18" s="114"/>
      <c r="E18" s="126">
        <f>E17</f>
        <v>0</v>
      </c>
      <c r="F18" s="127"/>
      <c r="G18" s="102">
        <f>E18+G17</f>
        <v>0</v>
      </c>
      <c r="H18" s="103"/>
      <c r="I18" s="94"/>
      <c r="J18" s="95"/>
    </row>
    <row r="19" spans="1:11" x14ac:dyDescent="0.25">
      <c r="A19" s="122"/>
      <c r="B19" s="115" t="s">
        <v>26</v>
      </c>
      <c r="C19" s="116"/>
      <c r="D19" s="117"/>
      <c r="E19" s="104" t="e">
        <f>(E17*100/$I$17)</f>
        <v>#DIV/0!</v>
      </c>
      <c r="F19" s="105"/>
      <c r="G19" s="104" t="e">
        <f>(G17*100/$I$17)</f>
        <v>#DIV/0!</v>
      </c>
      <c r="H19" s="105"/>
      <c r="I19" s="94"/>
      <c r="J19" s="95"/>
    </row>
    <row r="20" spans="1:11" ht="15.75" thickBot="1" x14ac:dyDescent="0.3">
      <c r="A20" s="123"/>
      <c r="B20" s="118" t="s">
        <v>19</v>
      </c>
      <c r="C20" s="119"/>
      <c r="D20" s="120"/>
      <c r="E20" s="98" t="e">
        <f>E18*100/$I$17</f>
        <v>#DIV/0!</v>
      </c>
      <c r="F20" s="99"/>
      <c r="G20" s="106" t="e">
        <f>SUM(E20+G19)</f>
        <v>#DIV/0!</v>
      </c>
      <c r="H20" s="107"/>
      <c r="I20" s="96"/>
      <c r="J20" s="97"/>
    </row>
    <row r="24" spans="1:11" x14ac:dyDescent="0.25">
      <c r="A24" s="5"/>
      <c r="B24" s="5"/>
      <c r="C24" s="5"/>
      <c r="D24" s="5"/>
      <c r="E24" s="5"/>
      <c r="F24" s="5"/>
      <c r="G24" s="5"/>
    </row>
    <row r="25" spans="1:11" x14ac:dyDescent="0.25">
      <c r="A25" t="s">
        <v>30</v>
      </c>
      <c r="F25" t="s">
        <v>31</v>
      </c>
    </row>
    <row r="26" spans="1:11" x14ac:dyDescent="0.25">
      <c r="A26" s="111"/>
      <c r="B26" s="111"/>
      <c r="C26" s="111"/>
      <c r="D26" s="111"/>
      <c r="F26" s="111"/>
      <c r="G26" s="111"/>
      <c r="H26" s="111"/>
    </row>
    <row r="27" spans="1:11" x14ac:dyDescent="0.25">
      <c r="A27" s="111"/>
      <c r="B27" s="111"/>
      <c r="C27" s="111"/>
      <c r="D27" s="111"/>
      <c r="F27" s="111"/>
      <c r="G27" s="111"/>
      <c r="H27" s="111"/>
    </row>
  </sheetData>
  <mergeCells count="35">
    <mergeCell ref="B12:D12"/>
    <mergeCell ref="A1:J3"/>
    <mergeCell ref="I9:J10"/>
    <mergeCell ref="E10:F10"/>
    <mergeCell ref="G10:H10"/>
    <mergeCell ref="B6:J6"/>
    <mergeCell ref="B7:J7"/>
    <mergeCell ref="A8:J8"/>
    <mergeCell ref="B4:J4"/>
    <mergeCell ref="B5:J5"/>
    <mergeCell ref="A9:A11"/>
    <mergeCell ref="B9:D11"/>
    <mergeCell ref="E9:H9"/>
    <mergeCell ref="A27:D27"/>
    <mergeCell ref="F26:H26"/>
    <mergeCell ref="F27:H27"/>
    <mergeCell ref="B18:D18"/>
    <mergeCell ref="B19:D19"/>
    <mergeCell ref="B20:D20"/>
    <mergeCell ref="A17:A20"/>
    <mergeCell ref="E17:F17"/>
    <mergeCell ref="E18:F18"/>
    <mergeCell ref="E19:F19"/>
    <mergeCell ref="A26:D26"/>
    <mergeCell ref="B13:D13"/>
    <mergeCell ref="B14:D14"/>
    <mergeCell ref="B15:D15"/>
    <mergeCell ref="B16:D16"/>
    <mergeCell ref="I18:J20"/>
    <mergeCell ref="E20:F20"/>
    <mergeCell ref="G17:H17"/>
    <mergeCell ref="G18:H18"/>
    <mergeCell ref="G19:H19"/>
    <mergeCell ref="G20:H20"/>
    <mergeCell ref="B17:D17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2020-05-26T18:31:46Z</dcterms:modified>
</cp:coreProperties>
</file>