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_Temp\_Processo nº XX-2020 - Pavimentação Estrada Municipal Rio do Meio (Estaca 0 - 47)\"/>
    </mc:Choice>
  </mc:AlternateContent>
  <bookViews>
    <workbookView xWindow="-120" yWindow="-120" windowWidth="29040" windowHeight="15840"/>
  </bookViews>
  <sheets>
    <sheet name="Orçamento" sheetId="1" r:id="rId1"/>
    <sheet name="Cronograma" sheetId="2" r:id="rId2"/>
  </sheets>
  <externalReferences>
    <externalReference r:id="rId3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24" i="1"/>
  <c r="F15" i="1"/>
  <c r="F16" i="1"/>
  <c r="F17" i="1"/>
  <c r="F18" i="1"/>
  <c r="F19" i="1"/>
  <c r="F20" i="1"/>
  <c r="F14" i="1"/>
  <c r="F10" i="1"/>
  <c r="B4" i="2" l="1"/>
  <c r="B14" i="2" l="1"/>
  <c r="B13" i="2"/>
  <c r="B12" i="2"/>
  <c r="F11" i="1" l="1"/>
  <c r="K12" i="2" l="1"/>
  <c r="G12" i="2" l="1"/>
  <c r="I12" i="2"/>
  <c r="E12" i="2"/>
  <c r="F32" i="1"/>
  <c r="B5" i="2"/>
  <c r="K14" i="2" l="1"/>
  <c r="F21" i="1"/>
  <c r="F34" i="1" s="1"/>
  <c r="G34" i="1" l="1"/>
  <c r="G11" i="1" s="1"/>
  <c r="G26" i="1"/>
  <c r="G30" i="1"/>
  <c r="G15" i="1"/>
  <c r="G17" i="1"/>
  <c r="G20" i="1"/>
  <c r="G18" i="1"/>
  <c r="G31" i="1"/>
  <c r="G16" i="1"/>
  <c r="G24" i="1"/>
  <c r="G29" i="1"/>
  <c r="G28" i="1"/>
  <c r="G19" i="1"/>
  <c r="G27" i="1"/>
  <c r="G14" i="1"/>
  <c r="G25" i="1"/>
  <c r="G32" i="1"/>
  <c r="K13" i="2"/>
  <c r="K15" i="2" s="1"/>
  <c r="G21" i="1"/>
  <c r="E14" i="2"/>
  <c r="G14" i="2"/>
  <c r="I14" i="2"/>
  <c r="B5" i="1"/>
  <c r="I13" i="2" l="1"/>
  <c r="I15" i="2" s="1"/>
  <c r="I17" i="2" s="1"/>
  <c r="E13" i="2"/>
  <c r="E15" i="2" s="1"/>
  <c r="G13" i="2"/>
  <c r="G15" i="2" s="1"/>
  <c r="G17" i="2" s="1"/>
  <c r="L13" i="2"/>
  <c r="G10" i="1"/>
  <c r="B7" i="2"/>
  <c r="E16" i="2" l="1"/>
  <c r="E17" i="2"/>
  <c r="L12" i="2"/>
  <c r="L14" i="2"/>
  <c r="B6" i="2"/>
  <c r="E18" i="2" l="1"/>
  <c r="G18" i="2" s="1"/>
  <c r="I18" i="2" s="1"/>
  <c r="G16" i="2"/>
  <c r="I16" i="2" s="1"/>
</calcChain>
</file>

<file path=xl/sharedStrings.xml><?xml version="1.0" encoding="utf-8"?>
<sst xmlns="http://schemas.openxmlformats.org/spreadsheetml/2006/main" count="100" uniqueCount="73">
  <si>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</si>
  <si>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</si>
  <si>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</si>
  <si>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</si>
  <si>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</si>
  <si>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</si>
  <si>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</si>
  <si>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</si>
  <si>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</si>
  <si>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</si>
  <si>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</si>
  <si>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</si>
  <si>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</si>
  <si>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</si>
  <si>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</si>
  <si>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</si>
  <si>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</si>
  <si>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</si>
  <si>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</si>
  <si>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</si>
  <si>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</si>
  <si>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</si>
  <si>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</si>
  <si>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</si>
  <si>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</si>
  <si>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</si>
  <si>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</si>
  <si>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</si>
  <si>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</si>
  <si>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</si>
  <si>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</si>
  <si>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Prefeitura Municipal de Morro Grande</t>
  </si>
  <si>
    <t>Responsável Técnico</t>
  </si>
  <si>
    <t>M³</t>
  </si>
  <si>
    <t>M²</t>
  </si>
  <si>
    <t>1.1</t>
  </si>
  <si>
    <t>TOTAL DO ITEM</t>
  </si>
  <si>
    <t>PAVIMENTAÇÃO</t>
  </si>
  <si>
    <t>SERVIÇOS PRELIMINARES</t>
  </si>
  <si>
    <t>PLACA DE OBRA EM CHAPA DE AÇO GALVANIZADO</t>
  </si>
  <si>
    <t>2.4</t>
  </si>
  <si>
    <t>2.5</t>
  </si>
  <si>
    <t>2.6</t>
  </si>
  <si>
    <t>2.7</t>
  </si>
  <si>
    <t>2.8</t>
  </si>
  <si>
    <t>TRANSPORTE COMERCIAL DE BRITA - DMT=46,87KM</t>
  </si>
  <si>
    <t>TRANSPORTE COM CAMINHÃO BASCULANTE 10 M3 DE MASSA ASFALTICA PARA PAVIMENTAÇÃO URBANA - DMT=46,87KM</t>
  </si>
  <si>
    <t>REGULARIZACAO E COMPACTACAO DE SUBLEITO ATE 20 CM DE ESPESSURA</t>
  </si>
  <si>
    <t>EXECUÇÃO E COMPACTAÇÃO DE BASE E OU SUB BASE COM BRITA GRADUADA SIMPLES - EXCLUSIVE CARGA E TRANSPORTE. AF_09/2017</t>
  </si>
  <si>
    <t>IMPRIMAÇÃO COM EMULSÃO ASFALTICA (EAI) ‐ REF. COD. SINAPI 96401</t>
  </si>
  <si>
    <t>PINTURA DE LIGACAO COM EMULSAO RR-2C</t>
  </si>
  <si>
    <t>CONSTRUÇÃO DE PAVIMENTO COM APLICAÇÃO DE CONCRETO BETUMINOSO USINADO A QUENTE (CBUQ), CAMADA DE ROLAMENTO, COM ESPESSURA DE 4,0 CM - EXCLUSIVE TRANSPORTE. AF_03/2017</t>
  </si>
  <si>
    <t>SINALIZAÇÃO HORIZONTAL E VERTICAL</t>
  </si>
  <si>
    <t>3.4</t>
  </si>
  <si>
    <t>3.5</t>
  </si>
  <si>
    <t>3.6</t>
  </si>
  <si>
    <t>3.7</t>
  </si>
  <si>
    <t>3.8</t>
  </si>
  <si>
    <t>3.9</t>
  </si>
  <si>
    <t>SINALIZACAO HORIZONTAL COM TINTA RETRORREFLETIVA A BASE DE RESINA ACRILICA COM MICROESFERAS DE VIDRO - BRANCA</t>
  </si>
  <si>
    <t>SINALIZACAO HORIZONTAL COM TINTA RETRORREFLETIVA A BASE DE RESINA ACRILICA COM MICROESFERAS DE VIDRO - AMARELA</t>
  </si>
  <si>
    <t>CONFECÇÃO DE PLACA EM AÇO Nº 16 GALVANIZADO, COM PELÍCULA RETRORREFLETIVA TIPO I + III</t>
  </si>
  <si>
    <t>FORNECIMENTO E IMPLANTAÇÃO DE SUPORTE METÁLICO GALVANIZADO PARA PLACA DE ADVERTÊNCIA - LADO DE 0,80 M</t>
  </si>
  <si>
    <t>FORNECIMENTO E IMPLANTAÇÃO DE SUPORTE METÁLICO GALVANIZADO PARA PLACA DE REGULAMENTAÇÃO - D = 0,80M</t>
  </si>
  <si>
    <t>FORNECIMENTO E IMPLANTAÇÃO DE SUPORTE METÁLICO GALVANIZADO PARA PLACA DE REGULAMENTAÇÃO - R1 - LADO DE 0,331 M</t>
  </si>
  <si>
    <t>UND</t>
  </si>
  <si>
    <t>TACHA REFLETIVA BIDIRECIONAL - FORNECIMENTO E COLOCAÇÃO</t>
  </si>
  <si>
    <t>M³xKM</t>
  </si>
  <si>
    <t>M²xKM</t>
  </si>
  <si>
    <t>MÊS 03</t>
  </si>
  <si>
    <t>CONTRATAÇÃO DE OBRA DE PAVIMENTAÇÃO ASFÁLTICA, DRENAGEM PLUVIAL E SINALIZAÇÃO NA ESTRADA MUNICIPAL RIO DO MEIO</t>
  </si>
  <si>
    <t>ESTRADA GERAL RIO DO MEIO ‐ MORRO GRANDE/SC</t>
  </si>
  <si>
    <t>FORNECIMENTO E IMPLANTAÇÃO DE SUPORTE METÁLICO GALVANIZADO PARA PLACAS - 3,00 X 1,50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</si>
</sst>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40" xfId="0" applyFont="1" applyBorder="1" applyAlignment="1">
      <alignment horizontal="center" vertical="center"/>
    </xf>
    <xf numFmtId="0" fontId="10" fillId="0" borderId="46" xfId="0" applyFont="1" applyBorder="1" applyAlignment="1">
      <alignment vertical="center" wrapText="1"/>
    </xf>
    <xf numFmtId="0" fontId="10" fillId="0" borderId="46" xfId="0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164" fontId="3" fillId="4" borderId="45" xfId="1" applyNumberFormat="1" applyFont="1" applyFill="1" applyBorder="1" applyAlignment="1">
      <alignment horizontal="center" vertical="center"/>
    </xf>
    <xf numFmtId="164" fontId="3" fillId="0" borderId="45" xfId="1" applyNumberFormat="1" applyFont="1" applyBorder="1" applyAlignment="1">
      <alignment horizontal="center" vertical="center"/>
    </xf>
    <xf numFmtId="4" fontId="11" fillId="0" borderId="45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7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9" fontId="6" fillId="0" borderId="15" xfId="1" applyNumberFormat="1" applyFont="1" applyBorder="1" applyAlignment="1">
      <alignment horizontal="center" vertical="center"/>
    </xf>
    <xf numFmtId="9" fontId="6" fillId="0" borderId="17" xfId="1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10" fontId="6" fillId="0" borderId="15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9" fontId="6" fillId="0" borderId="50" xfId="1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3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6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40" xfId="0" applyFont="1" applyBorder="1" applyAlignment="1">
      <alignment horizontal="right" vertical="center"/>
    </xf>
    <xf numFmtId="0" fontId="10" fillId="0" borderId="4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2" fontId="8" fillId="0" borderId="3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40</xdr:row>
      <xdr:rowOff>0</xdr:rowOff>
    </xdr:from>
    <xdr:to>
      <xdr:col>1</xdr:col>
      <xdr:colOff>1990725</xdr:colOff>
      <xdr:row>40</xdr:row>
      <xdr:rowOff>0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7150" y="19583400"/>
          <a:ext cx="28670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40</xdr:row>
      <xdr:rowOff>0</xdr:rowOff>
    </xdr:from>
    <xdr:to>
      <xdr:col>5</xdr:col>
      <xdr:colOff>428625</xdr:colOff>
      <xdr:row>40</xdr:row>
      <xdr:rowOff>0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38750" y="32080200"/>
          <a:ext cx="32956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22</xdr:row>
      <xdr:rowOff>0</xdr:rowOff>
    </xdr:from>
    <xdr:to>
      <xdr:col>3</xdr:col>
      <xdr:colOff>590550</xdr:colOff>
      <xdr:row>22</xdr:row>
      <xdr:rowOff>0</xdr:rowOff>
    </xdr:to>
    <xdr:cxnSp macro="">
      <xdr:nvCxnSpPr>
        <xdr:cNvPr id="2" name="Conector re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9296400"/>
          <a:ext cx="26098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21</xdr:row>
      <xdr:rowOff>180975</xdr:rowOff>
    </xdr:from>
    <xdr:to>
      <xdr:col>8</xdr:col>
      <xdr:colOff>0</xdr:colOff>
      <xdr:row>21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886325" y="9286875"/>
          <a:ext cx="31623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selection activeCell="K14" sqref="K14"/>
    </sheetView>
  </sheetViews>
  <sheetFormatPr defaultRowHeight="12.75" x14ac:dyDescent="0.2"/>
  <cols>
    <col min="1" max="1" width="16.28515625" style="23" customWidth="1"/>
    <col min="2" max="2" width="46.5703125" style="23" customWidth="1"/>
    <col min="3" max="3" width="9.140625" style="23"/>
    <col min="4" max="4" width="12.7109375" style="23" customWidth="1"/>
    <col min="5" max="5" width="15" style="23" customWidth="1"/>
    <col min="6" max="6" width="13.28515625" style="23" bestFit="1" customWidth="1"/>
    <col min="7" max="7" width="10" style="23" bestFit="1" customWidth="1"/>
    <col min="8" max="16384" width="9.140625" style="23"/>
  </cols>
  <sheetData>
    <row r="1" spans="1:8" ht="31.5" customHeight="1" thickBot="1" x14ac:dyDescent="0.25">
      <c r="A1" s="68" t="s">
        <v>0</v>
      </c>
      <c r="B1" s="69"/>
      <c r="C1" s="69"/>
      <c r="D1" s="69"/>
      <c r="E1" s="69"/>
      <c r="F1" s="69"/>
      <c r="G1" s="70"/>
    </row>
    <row r="2" spans="1:8" ht="13.5" thickBot="1" x14ac:dyDescent="0.25">
      <c r="A2" s="80"/>
      <c r="B2" s="81"/>
      <c r="C2" s="81"/>
      <c r="D2" s="81"/>
      <c r="E2" s="81"/>
      <c r="F2" s="81"/>
      <c r="G2" s="81"/>
    </row>
    <row r="3" spans="1:8" ht="13.5" thickBot="1" x14ac:dyDescent="0.25">
      <c r="A3" s="17" t="s">
        <v>20</v>
      </c>
      <c r="B3" s="72" t="s">
        <v>70</v>
      </c>
      <c r="C3" s="72"/>
      <c r="D3" s="72"/>
      <c r="E3" s="72"/>
      <c r="F3" s="72"/>
      <c r="G3" s="73"/>
      <c r="H3" s="2"/>
    </row>
    <row r="4" spans="1:8" ht="13.5" thickBot="1" x14ac:dyDescent="0.25">
      <c r="A4" s="19" t="s">
        <v>1</v>
      </c>
      <c r="B4" s="82" t="s">
        <v>71</v>
      </c>
      <c r="C4" s="83"/>
      <c r="D4" s="83"/>
      <c r="E4" s="83"/>
      <c r="F4" s="83"/>
      <c r="G4" s="84"/>
    </row>
    <row r="5" spans="1:8" ht="13.5" thickBot="1" x14ac:dyDescent="0.25">
      <c r="A5" s="19" t="s">
        <v>2</v>
      </c>
      <c r="B5" s="85">
        <f>F34</f>
        <v>0</v>
      </c>
      <c r="C5" s="86"/>
      <c r="D5" s="86"/>
      <c r="E5" s="86"/>
      <c r="F5" s="86"/>
      <c r="G5" s="87"/>
    </row>
    <row r="6" spans="1:8" ht="13.5" thickBot="1" x14ac:dyDescent="0.25">
      <c r="A6" s="18" t="s">
        <v>3</v>
      </c>
      <c r="B6" s="88">
        <v>0.2056</v>
      </c>
      <c r="C6" s="89"/>
      <c r="D6" s="89"/>
      <c r="E6" s="89"/>
      <c r="F6" s="89"/>
      <c r="G6" s="90"/>
    </row>
    <row r="7" spans="1:8" ht="13.5" thickBot="1" x14ac:dyDescent="0.25">
      <c r="A7" s="77"/>
      <c r="B7" s="78"/>
      <c r="C7" s="78"/>
      <c r="D7" s="78"/>
      <c r="E7" s="78"/>
      <c r="F7" s="78"/>
      <c r="G7" s="78"/>
    </row>
    <row r="8" spans="1:8" ht="13.5" thickBot="1" x14ac:dyDescent="0.25">
      <c r="A8" s="24" t="s">
        <v>11</v>
      </c>
      <c r="B8" s="25" t="s">
        <v>27</v>
      </c>
      <c r="C8" s="26" t="s">
        <v>4</v>
      </c>
      <c r="D8" s="26" t="s">
        <v>28</v>
      </c>
      <c r="E8" s="26" t="s">
        <v>29</v>
      </c>
      <c r="F8" s="26" t="s">
        <v>30</v>
      </c>
      <c r="G8" s="28" t="s">
        <v>18</v>
      </c>
    </row>
    <row r="9" spans="1:8" x14ac:dyDescent="0.2">
      <c r="A9" s="29">
        <v>1</v>
      </c>
      <c r="B9" s="79" t="s">
        <v>38</v>
      </c>
      <c r="C9" s="79"/>
      <c r="D9" s="79"/>
      <c r="E9" s="79"/>
      <c r="F9" s="79"/>
      <c r="G9" s="79"/>
    </row>
    <row r="10" spans="1:8" ht="26.25" thickBot="1" x14ac:dyDescent="0.25">
      <c r="A10" s="30" t="s">
        <v>35</v>
      </c>
      <c r="B10" s="31" t="s">
        <v>39</v>
      </c>
      <c r="C10" s="46" t="s">
        <v>34</v>
      </c>
      <c r="D10" s="32">
        <v>2.5</v>
      </c>
      <c r="E10" s="33"/>
      <c r="F10" s="34">
        <f>ROUND(D10*E10,2)</f>
        <v>0</v>
      </c>
      <c r="G10" s="35" t="e">
        <f>F10*100/$F$34</f>
        <v>#DIV/0!</v>
      </c>
    </row>
    <row r="11" spans="1:8" ht="13.5" thickBot="1" x14ac:dyDescent="0.25">
      <c r="A11" s="24" t="s">
        <v>5</v>
      </c>
      <c r="B11" s="74" t="s">
        <v>36</v>
      </c>
      <c r="C11" s="74"/>
      <c r="D11" s="74"/>
      <c r="E11" s="74"/>
      <c r="F11" s="36">
        <f>SUM(F10:F10)</f>
        <v>0</v>
      </c>
      <c r="G11" s="37" t="e">
        <f>F11*G34/F34</f>
        <v>#DIV/0!</v>
      </c>
    </row>
    <row r="12" spans="1:8" ht="13.5" thickBot="1" x14ac:dyDescent="0.25">
      <c r="A12" s="71"/>
      <c r="B12" s="71"/>
      <c r="C12" s="71"/>
      <c r="D12" s="71"/>
      <c r="E12" s="71"/>
      <c r="F12" s="71"/>
      <c r="G12" s="71"/>
    </row>
    <row r="13" spans="1:8" ht="13.5" thickBot="1" x14ac:dyDescent="0.25">
      <c r="A13" s="38">
        <v>2</v>
      </c>
      <c r="B13" s="75" t="s">
        <v>37</v>
      </c>
      <c r="C13" s="75"/>
      <c r="D13" s="75"/>
      <c r="E13" s="75"/>
      <c r="F13" s="75"/>
      <c r="G13" s="76"/>
    </row>
    <row r="14" spans="1:8" ht="25.5" x14ac:dyDescent="0.2">
      <c r="A14" s="39" t="s">
        <v>6</v>
      </c>
      <c r="B14" s="59" t="s">
        <v>47</v>
      </c>
      <c r="C14" s="46" t="s">
        <v>34</v>
      </c>
      <c r="D14" s="40">
        <v>7990</v>
      </c>
      <c r="E14" s="41"/>
      <c r="F14" s="42">
        <f>ROUND(D14*E14,2)</f>
        <v>0</v>
      </c>
      <c r="G14" s="43" t="e">
        <f>F14*100/$F$34</f>
        <v>#DIV/0!</v>
      </c>
    </row>
    <row r="15" spans="1:8" ht="38.25" x14ac:dyDescent="0.2">
      <c r="A15" s="39" t="s">
        <v>7</v>
      </c>
      <c r="B15" s="59" t="s">
        <v>48</v>
      </c>
      <c r="C15" s="58" t="s">
        <v>33</v>
      </c>
      <c r="D15" s="40">
        <v>1165.5999999999999</v>
      </c>
      <c r="E15" s="41"/>
      <c r="F15" s="42">
        <f t="shared" ref="F15:F20" si="0">ROUND(D15*E15,2)</f>
        <v>0</v>
      </c>
      <c r="G15" s="43" t="e">
        <f t="shared" ref="G15:G20" si="1">F15*100/$F$34</f>
        <v>#DIV/0!</v>
      </c>
    </row>
    <row r="16" spans="1:8" ht="25.5" x14ac:dyDescent="0.2">
      <c r="A16" s="39" t="s">
        <v>21</v>
      </c>
      <c r="B16" s="59" t="s">
        <v>45</v>
      </c>
      <c r="C16" s="58" t="s">
        <v>67</v>
      </c>
      <c r="D16" s="40">
        <v>54631.67</v>
      </c>
      <c r="E16" s="41"/>
      <c r="F16" s="42">
        <f t="shared" si="0"/>
        <v>0</v>
      </c>
      <c r="G16" s="43" t="e">
        <f t="shared" si="1"/>
        <v>#DIV/0!</v>
      </c>
    </row>
    <row r="17" spans="1:7" ht="25.5" x14ac:dyDescent="0.2">
      <c r="A17" s="39" t="s">
        <v>40</v>
      </c>
      <c r="B17" s="59" t="s">
        <v>49</v>
      </c>
      <c r="C17" s="46" t="s">
        <v>34</v>
      </c>
      <c r="D17" s="40">
        <v>7050</v>
      </c>
      <c r="E17" s="41"/>
      <c r="F17" s="42">
        <f t="shared" si="0"/>
        <v>0</v>
      </c>
      <c r="G17" s="43" t="e">
        <f t="shared" si="1"/>
        <v>#DIV/0!</v>
      </c>
    </row>
    <row r="18" spans="1:7" x14ac:dyDescent="0.2">
      <c r="A18" s="39" t="s">
        <v>41</v>
      </c>
      <c r="B18" s="59" t="s">
        <v>50</v>
      </c>
      <c r="C18" s="46" t="s">
        <v>34</v>
      </c>
      <c r="D18" s="40">
        <v>7050</v>
      </c>
      <c r="E18" s="41"/>
      <c r="F18" s="42">
        <f t="shared" si="0"/>
        <v>0</v>
      </c>
      <c r="G18" s="43" t="e">
        <f t="shared" si="1"/>
        <v>#DIV/0!</v>
      </c>
    </row>
    <row r="19" spans="1:7" ht="63.75" x14ac:dyDescent="0.2">
      <c r="A19" s="39" t="s">
        <v>42</v>
      </c>
      <c r="B19" s="59" t="s">
        <v>51</v>
      </c>
      <c r="C19" s="58" t="s">
        <v>33</v>
      </c>
      <c r="D19" s="40">
        <v>282</v>
      </c>
      <c r="E19" s="41"/>
      <c r="F19" s="42">
        <f t="shared" si="0"/>
        <v>0</v>
      </c>
      <c r="G19" s="43" t="e">
        <f t="shared" si="1"/>
        <v>#DIV/0!</v>
      </c>
    </row>
    <row r="20" spans="1:7" ht="39" thickBot="1" x14ac:dyDescent="0.25">
      <c r="A20" s="39" t="s">
        <v>43</v>
      </c>
      <c r="B20" s="59" t="s">
        <v>46</v>
      </c>
      <c r="C20" s="58" t="s">
        <v>68</v>
      </c>
      <c r="D20" s="40">
        <v>13217.34</v>
      </c>
      <c r="E20" s="41"/>
      <c r="F20" s="42">
        <f t="shared" si="0"/>
        <v>0</v>
      </c>
      <c r="G20" s="43" t="e">
        <f t="shared" si="1"/>
        <v>#DIV/0!</v>
      </c>
    </row>
    <row r="21" spans="1:7" ht="15.75" customHeight="1" thickBot="1" x14ac:dyDescent="0.25">
      <c r="A21" s="24" t="s">
        <v>44</v>
      </c>
      <c r="B21" s="74" t="s">
        <v>36</v>
      </c>
      <c r="C21" s="74"/>
      <c r="D21" s="74"/>
      <c r="E21" s="74"/>
      <c r="F21" s="36">
        <f>SUM(F14:F20)</f>
        <v>0</v>
      </c>
      <c r="G21" s="37" t="e">
        <f>F21*100/F34</f>
        <v>#DIV/0!</v>
      </c>
    </row>
    <row r="22" spans="1:7" ht="13.5" thickBot="1" x14ac:dyDescent="0.25">
      <c r="A22" s="71"/>
      <c r="B22" s="71"/>
      <c r="C22" s="71"/>
      <c r="D22" s="71"/>
      <c r="E22" s="71"/>
      <c r="F22" s="71"/>
      <c r="G22" s="71"/>
    </row>
    <row r="23" spans="1:7" ht="13.5" thickBot="1" x14ac:dyDescent="0.25">
      <c r="A23" s="38">
        <v>3</v>
      </c>
      <c r="B23" s="75" t="s">
        <v>52</v>
      </c>
      <c r="C23" s="75"/>
      <c r="D23" s="75"/>
      <c r="E23" s="75"/>
      <c r="F23" s="75"/>
      <c r="G23" s="76"/>
    </row>
    <row r="24" spans="1:7" ht="51" x14ac:dyDescent="0.2">
      <c r="A24" s="45" t="s">
        <v>8</v>
      </c>
      <c r="B24" s="60" t="s">
        <v>59</v>
      </c>
      <c r="C24" s="46" t="s">
        <v>34</v>
      </c>
      <c r="D24" s="47">
        <v>225.6</v>
      </c>
      <c r="E24" s="47"/>
      <c r="F24" s="48">
        <f>ROUND(D24*E24,2)</f>
        <v>0</v>
      </c>
      <c r="G24" s="35" t="e">
        <f>F24*100/$F$34</f>
        <v>#DIV/0!</v>
      </c>
    </row>
    <row r="25" spans="1:7" ht="51" x14ac:dyDescent="0.2">
      <c r="A25" s="45" t="s">
        <v>9</v>
      </c>
      <c r="B25" s="60" t="s">
        <v>60</v>
      </c>
      <c r="C25" s="46" t="s">
        <v>34</v>
      </c>
      <c r="D25" s="49">
        <v>62.32</v>
      </c>
      <c r="E25" s="47"/>
      <c r="F25" s="48">
        <f t="shared" ref="F25:F31" si="2">ROUND(D25*E25,2)</f>
        <v>0</v>
      </c>
      <c r="G25" s="35" t="e">
        <f t="shared" ref="G25:G31" si="3">F25*100/$F$34</f>
        <v>#DIV/0!</v>
      </c>
    </row>
    <row r="26" spans="1:7" ht="38.25" x14ac:dyDescent="0.2">
      <c r="A26" s="44" t="s">
        <v>22</v>
      </c>
      <c r="B26" s="61" t="s">
        <v>61</v>
      </c>
      <c r="C26" s="46" t="s">
        <v>34</v>
      </c>
      <c r="D26" s="32">
        <v>7.02</v>
      </c>
      <c r="E26" s="50"/>
      <c r="F26" s="48">
        <f t="shared" si="2"/>
        <v>0</v>
      </c>
      <c r="G26" s="35" t="e">
        <f t="shared" si="3"/>
        <v>#DIV/0!</v>
      </c>
    </row>
    <row r="27" spans="1:7" ht="25.5" x14ac:dyDescent="0.2">
      <c r="A27" s="45" t="s">
        <v>53</v>
      </c>
      <c r="B27" s="61" t="s">
        <v>66</v>
      </c>
      <c r="C27" s="30" t="s">
        <v>65</v>
      </c>
      <c r="D27" s="32">
        <v>177</v>
      </c>
      <c r="E27" s="50"/>
      <c r="F27" s="48">
        <f t="shared" si="2"/>
        <v>0</v>
      </c>
      <c r="G27" s="35" t="e">
        <f t="shared" si="3"/>
        <v>#DIV/0!</v>
      </c>
    </row>
    <row r="28" spans="1:7" ht="38.25" x14ac:dyDescent="0.2">
      <c r="A28" s="45" t="s">
        <v>54</v>
      </c>
      <c r="B28" s="61" t="s">
        <v>62</v>
      </c>
      <c r="C28" s="30" t="s">
        <v>65</v>
      </c>
      <c r="D28" s="32">
        <v>3</v>
      </c>
      <c r="E28" s="50"/>
      <c r="F28" s="48">
        <f t="shared" si="2"/>
        <v>0</v>
      </c>
      <c r="G28" s="35" t="e">
        <f t="shared" si="3"/>
        <v>#DIV/0!</v>
      </c>
    </row>
    <row r="29" spans="1:7" ht="38.25" x14ac:dyDescent="0.2">
      <c r="A29" s="44" t="s">
        <v>55</v>
      </c>
      <c r="B29" s="61" t="s">
        <v>63</v>
      </c>
      <c r="C29" s="30" t="s">
        <v>65</v>
      </c>
      <c r="D29" s="32">
        <v>4</v>
      </c>
      <c r="E29" s="50"/>
      <c r="F29" s="48">
        <f t="shared" si="2"/>
        <v>0</v>
      </c>
      <c r="G29" s="35" t="e">
        <f t="shared" si="3"/>
        <v>#DIV/0!</v>
      </c>
    </row>
    <row r="30" spans="1:7" ht="38.25" x14ac:dyDescent="0.2">
      <c r="A30" s="45" t="s">
        <v>56</v>
      </c>
      <c r="B30" s="61" t="s">
        <v>64</v>
      </c>
      <c r="C30" s="30" t="s">
        <v>65</v>
      </c>
      <c r="D30" s="32">
        <v>1</v>
      </c>
      <c r="E30" s="50"/>
      <c r="F30" s="48">
        <f t="shared" si="2"/>
        <v>0</v>
      </c>
      <c r="G30" s="35" t="e">
        <f t="shared" si="3"/>
        <v>#DIV/0!</v>
      </c>
    </row>
    <row r="31" spans="1:7" ht="39" thickBot="1" x14ac:dyDescent="0.25">
      <c r="A31" s="45" t="s">
        <v>57</v>
      </c>
      <c r="B31" s="61" t="s">
        <v>72</v>
      </c>
      <c r="C31" s="30" t="s">
        <v>65</v>
      </c>
      <c r="D31" s="32">
        <v>1</v>
      </c>
      <c r="E31" s="50"/>
      <c r="F31" s="48">
        <f t="shared" si="2"/>
        <v>0</v>
      </c>
      <c r="G31" s="35" t="e">
        <f t="shared" si="3"/>
        <v>#DIV/0!</v>
      </c>
    </row>
    <row r="32" spans="1:7" ht="13.5" thickBot="1" x14ac:dyDescent="0.25">
      <c r="A32" s="24" t="s">
        <v>58</v>
      </c>
      <c r="B32" s="74" t="s">
        <v>36</v>
      </c>
      <c r="C32" s="74"/>
      <c r="D32" s="74"/>
      <c r="E32" s="74"/>
      <c r="F32" s="36">
        <f>SUM(F24:F31)</f>
        <v>0</v>
      </c>
      <c r="G32" s="37" t="e">
        <f>F32*100/$F$34</f>
        <v>#DIV/0!</v>
      </c>
    </row>
    <row r="33" spans="1:8" ht="19.5" customHeight="1" thickBot="1" x14ac:dyDescent="0.25">
      <c r="A33" s="71"/>
      <c r="B33" s="71"/>
      <c r="C33" s="71"/>
      <c r="D33" s="71"/>
      <c r="E33" s="71"/>
      <c r="F33" s="71"/>
      <c r="G33" s="71"/>
    </row>
    <row r="34" spans="1:8" ht="13.5" thickBot="1" x14ac:dyDescent="0.25">
      <c r="A34" s="92" t="s">
        <v>23</v>
      </c>
      <c r="B34" s="93"/>
      <c r="C34" s="93"/>
      <c r="D34" s="93"/>
      <c r="E34" s="93"/>
      <c r="F34" s="27">
        <f>SUM(F32+F21+F11)</f>
        <v>0</v>
      </c>
      <c r="G34" s="51" t="e">
        <f>F34*100/$F$34</f>
        <v>#DIV/0!</v>
      </c>
      <c r="H34" s="52"/>
    </row>
    <row r="35" spans="1:8" x14ac:dyDescent="0.2">
      <c r="A35" s="53"/>
      <c r="B35" s="54"/>
      <c r="C35" s="54"/>
      <c r="D35" s="54"/>
      <c r="E35" s="54"/>
      <c r="F35" s="55"/>
      <c r="G35" s="56"/>
    </row>
    <row r="36" spans="1:8" x14ac:dyDescent="0.2">
      <c r="A36" s="55"/>
      <c r="B36" s="55"/>
      <c r="C36" s="55"/>
      <c r="D36" s="55"/>
      <c r="E36" s="55"/>
      <c r="F36" s="55"/>
      <c r="G36" s="56"/>
    </row>
    <row r="37" spans="1:8" x14ac:dyDescent="0.2">
      <c r="A37" s="55"/>
      <c r="B37" s="55"/>
      <c r="C37" s="55"/>
      <c r="D37" s="55"/>
      <c r="E37" s="55"/>
      <c r="F37" s="55"/>
      <c r="G37" s="56"/>
    </row>
    <row r="38" spans="1:8" x14ac:dyDescent="0.2">
      <c r="A38" s="55"/>
      <c r="B38" s="55"/>
      <c r="C38" s="55"/>
      <c r="D38" s="55"/>
      <c r="E38" s="55"/>
      <c r="F38" s="55"/>
      <c r="G38" s="56"/>
    </row>
    <row r="39" spans="1:8" x14ac:dyDescent="0.2">
      <c r="A39" s="56"/>
      <c r="B39" s="56"/>
      <c r="C39" s="56"/>
      <c r="D39" s="56"/>
      <c r="E39" s="56"/>
      <c r="F39" s="56"/>
      <c r="G39" s="56"/>
    </row>
    <row r="40" spans="1:8" x14ac:dyDescent="0.2">
      <c r="A40" s="5"/>
      <c r="B40" s="5"/>
      <c r="C40" s="5"/>
      <c r="D40" s="5"/>
      <c r="E40" s="5"/>
      <c r="F40" s="56"/>
      <c r="G40" s="56"/>
    </row>
    <row r="41" spans="1:8" x14ac:dyDescent="0.2">
      <c r="A41" s="91" t="s">
        <v>31</v>
      </c>
      <c r="B41" s="91"/>
      <c r="C41" s="91" t="s">
        <v>32</v>
      </c>
      <c r="D41" s="91"/>
      <c r="E41" s="91"/>
      <c r="F41" s="91"/>
      <c r="G41" s="56"/>
    </row>
    <row r="42" spans="1:8" x14ac:dyDescent="0.2">
      <c r="A42" s="91"/>
      <c r="B42" s="91"/>
      <c r="C42" s="91"/>
      <c r="D42" s="91"/>
      <c r="E42" s="91"/>
      <c r="F42" s="91"/>
      <c r="G42" s="56"/>
    </row>
    <row r="43" spans="1:8" x14ac:dyDescent="0.2">
      <c r="A43" s="91"/>
      <c r="B43" s="91"/>
      <c r="C43" s="91"/>
      <c r="D43" s="91"/>
      <c r="E43" s="91"/>
      <c r="F43" s="91"/>
      <c r="G43" s="56"/>
    </row>
    <row r="44" spans="1:8" ht="15.75" customHeight="1" x14ac:dyDescent="0.2">
      <c r="A44" s="56"/>
      <c r="B44" s="56"/>
      <c r="C44" s="56"/>
      <c r="D44" s="56"/>
      <c r="E44" s="56"/>
      <c r="F44" s="56"/>
      <c r="G44" s="56"/>
    </row>
    <row r="45" spans="1:8" ht="15.75" customHeight="1" x14ac:dyDescent="0.2">
      <c r="A45" s="56"/>
      <c r="B45" s="56"/>
      <c r="C45" s="56"/>
      <c r="D45" s="56"/>
      <c r="E45" s="55"/>
      <c r="F45" s="56"/>
      <c r="G45" s="56"/>
    </row>
    <row r="46" spans="1:8" x14ac:dyDescent="0.2">
      <c r="A46" s="56"/>
      <c r="B46" s="56"/>
      <c r="C46" s="56"/>
      <c r="D46" s="56"/>
      <c r="E46" s="56"/>
      <c r="F46" s="56"/>
      <c r="G46" s="56"/>
    </row>
    <row r="47" spans="1:8" x14ac:dyDescent="0.2">
      <c r="A47" s="56"/>
      <c r="B47" s="56"/>
      <c r="C47" s="56"/>
      <c r="D47" s="56"/>
      <c r="E47" s="56"/>
      <c r="F47" s="56"/>
      <c r="G47" s="56"/>
    </row>
    <row r="48" spans="1:8" x14ac:dyDescent="0.2">
      <c r="A48" s="56"/>
      <c r="B48" s="56"/>
      <c r="C48" s="56"/>
      <c r="D48" s="56"/>
      <c r="E48" s="56"/>
      <c r="F48" s="56"/>
      <c r="G48" s="56"/>
    </row>
    <row r="49" spans="1:7" x14ac:dyDescent="0.2">
      <c r="A49" s="56"/>
      <c r="B49" s="56"/>
      <c r="C49" s="56"/>
      <c r="D49" s="56"/>
      <c r="E49" s="56"/>
      <c r="F49" s="56"/>
      <c r="G49" s="56"/>
    </row>
    <row r="50" spans="1:7" x14ac:dyDescent="0.2">
      <c r="A50" s="56"/>
      <c r="B50" s="56"/>
      <c r="C50" s="56"/>
      <c r="D50" s="56"/>
      <c r="E50" s="56"/>
      <c r="F50" s="56"/>
      <c r="G50" s="56"/>
    </row>
    <row r="51" spans="1:7" x14ac:dyDescent="0.2">
      <c r="A51" s="56"/>
      <c r="B51" s="56"/>
      <c r="C51" s="56"/>
      <c r="D51" s="56"/>
      <c r="E51" s="56"/>
      <c r="F51" s="56"/>
      <c r="G51" s="56"/>
    </row>
    <row r="52" spans="1:7" x14ac:dyDescent="0.2">
      <c r="A52" s="56"/>
      <c r="B52" s="56"/>
      <c r="C52" s="56"/>
      <c r="D52" s="56"/>
      <c r="E52" s="56"/>
      <c r="F52" s="56"/>
      <c r="G52" s="56"/>
    </row>
    <row r="53" spans="1:7" x14ac:dyDescent="0.2">
      <c r="A53" s="56"/>
      <c r="B53" s="56"/>
      <c r="C53" s="56"/>
      <c r="D53" s="56"/>
      <c r="E53" s="56"/>
      <c r="F53" s="56"/>
      <c r="G53" s="56"/>
    </row>
    <row r="54" spans="1:7" x14ac:dyDescent="0.2">
      <c r="A54" s="56"/>
      <c r="B54" s="56"/>
      <c r="C54" s="56"/>
      <c r="D54" s="56"/>
      <c r="E54" s="56"/>
      <c r="F54" s="56"/>
      <c r="G54" s="56"/>
    </row>
    <row r="55" spans="1:7" x14ac:dyDescent="0.2">
      <c r="A55" s="56"/>
      <c r="B55" s="56"/>
      <c r="C55" s="56"/>
      <c r="D55" s="56"/>
      <c r="E55" s="56"/>
      <c r="F55" s="56"/>
      <c r="G55" s="56"/>
    </row>
  </sheetData>
  <mergeCells count="23">
    <mergeCell ref="A42:B42"/>
    <mergeCell ref="A43:B43"/>
    <mergeCell ref="C42:F42"/>
    <mergeCell ref="C43:F43"/>
    <mergeCell ref="A34:E34"/>
    <mergeCell ref="A41:B41"/>
    <mergeCell ref="C41:F41"/>
    <mergeCell ref="A1:G1"/>
    <mergeCell ref="A33:G33"/>
    <mergeCell ref="B3:G3"/>
    <mergeCell ref="B21:E21"/>
    <mergeCell ref="B23:G23"/>
    <mergeCell ref="B13:G13"/>
    <mergeCell ref="A7:G7"/>
    <mergeCell ref="B11:E11"/>
    <mergeCell ref="A12:G12"/>
    <mergeCell ref="B9:G9"/>
    <mergeCell ref="B32:E32"/>
    <mergeCell ref="A22:G22"/>
    <mergeCell ref="A2:G2"/>
    <mergeCell ref="B4:G4"/>
    <mergeCell ref="B5:G5"/>
    <mergeCell ref="B6:G6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0" zoomScaleNormal="100" workbookViewId="0">
      <selection activeCell="B4" sqref="B4:L4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0" width="10.28515625" customWidth="1"/>
    <col min="11" max="11" width="11.7109375" bestFit="1" customWidth="1"/>
    <col min="13" max="13" width="10.140625" bestFit="1" customWidth="1"/>
  </cols>
  <sheetData>
    <row r="1" spans="1:13" ht="15" customHeight="1" x14ac:dyDescent="0.25">
      <c r="A1" s="96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1:13" ht="15" customHeight="1" x14ac:dyDescent="0.25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3" ht="8.25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3" ht="29.25" customHeight="1" x14ac:dyDescent="0.25">
      <c r="A4" s="20" t="s">
        <v>20</v>
      </c>
      <c r="B4" s="114" t="str">
        <f>Orçamento!B3</f>
        <v>CONTRATAÇÃO DE OBRA DE PAVIMENTAÇÃO ASFÁLTICA, DRENAGEM PLUVIAL E SINALIZAÇÃO NA ESTRADA MUNICIPAL RIO DO MEIO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1:13" ht="14.25" customHeight="1" x14ac:dyDescent="0.25">
      <c r="A5" s="15" t="s">
        <v>1</v>
      </c>
      <c r="B5" s="114" t="str">
        <f>Orçamento!B4</f>
        <v>ESTRADA GERAL RIO DO MEIO ‐ MORRO GRANDE/SC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3" x14ac:dyDescent="0.25">
      <c r="A6" s="15" t="s">
        <v>2</v>
      </c>
      <c r="B6" s="107">
        <f>Orçamento!B5</f>
        <v>0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3" x14ac:dyDescent="0.25">
      <c r="A7" s="16" t="s">
        <v>3</v>
      </c>
      <c r="B7" s="109">
        <f>Orçamento!B6</f>
        <v>0.2056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13" x14ac:dyDescent="0.25">
      <c r="A8" s="111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3" x14ac:dyDescent="0.25">
      <c r="A9" s="105" t="s">
        <v>11</v>
      </c>
      <c r="B9" s="105" t="s">
        <v>12</v>
      </c>
      <c r="C9" s="105"/>
      <c r="D9" s="105"/>
      <c r="E9" s="116" t="s">
        <v>13</v>
      </c>
      <c r="F9" s="117"/>
      <c r="G9" s="117"/>
      <c r="H9" s="117"/>
      <c r="I9" s="117"/>
      <c r="J9" s="118"/>
      <c r="K9" s="105" t="s">
        <v>14</v>
      </c>
      <c r="L9" s="105"/>
    </row>
    <row r="10" spans="1:13" x14ac:dyDescent="0.25">
      <c r="A10" s="105"/>
      <c r="B10" s="105"/>
      <c r="C10" s="105"/>
      <c r="D10" s="105"/>
      <c r="E10" s="106" t="s">
        <v>15</v>
      </c>
      <c r="F10" s="106"/>
      <c r="G10" s="106" t="s">
        <v>16</v>
      </c>
      <c r="H10" s="106"/>
      <c r="I10" s="106" t="s">
        <v>69</v>
      </c>
      <c r="J10" s="106"/>
      <c r="K10" s="105"/>
      <c r="L10" s="105"/>
    </row>
    <row r="11" spans="1:13" ht="15.75" thickBot="1" x14ac:dyDescent="0.3">
      <c r="A11" s="105"/>
      <c r="B11" s="105"/>
      <c r="C11" s="105"/>
      <c r="D11" s="105"/>
      <c r="E11" s="8" t="s">
        <v>17</v>
      </c>
      <c r="F11" s="8" t="s">
        <v>18</v>
      </c>
      <c r="G11" s="7" t="s">
        <v>17</v>
      </c>
      <c r="H11" s="7" t="s">
        <v>18</v>
      </c>
      <c r="I11" s="7" t="s">
        <v>17</v>
      </c>
      <c r="J11" s="7" t="s">
        <v>18</v>
      </c>
      <c r="K11" s="8" t="s">
        <v>17</v>
      </c>
      <c r="L11" s="8" t="s">
        <v>18</v>
      </c>
    </row>
    <row r="12" spans="1:13" x14ac:dyDescent="0.25">
      <c r="A12" s="6">
        <v>1</v>
      </c>
      <c r="B12" s="94" t="str">
        <f>Orçamento!B9</f>
        <v>SERVIÇOS PRELIMINARES</v>
      </c>
      <c r="C12" s="94"/>
      <c r="D12" s="95"/>
      <c r="E12" s="3">
        <f>(K12*F12)</f>
        <v>0</v>
      </c>
      <c r="F12" s="65">
        <v>1</v>
      </c>
      <c r="G12" s="21">
        <f>($K$12*H12)</f>
        <v>0</v>
      </c>
      <c r="H12" s="62">
        <v>0</v>
      </c>
      <c r="I12" s="66">
        <f>($K$12*J12)</f>
        <v>0</v>
      </c>
      <c r="J12" s="62">
        <v>0</v>
      </c>
      <c r="K12" s="3">
        <f>Orçamento!F11</f>
        <v>0</v>
      </c>
      <c r="L12" s="12" t="e">
        <f>K12*$L$15/$K$15</f>
        <v>#DIV/0!</v>
      </c>
    </row>
    <row r="13" spans="1:13" x14ac:dyDescent="0.25">
      <c r="A13" s="6">
        <v>2</v>
      </c>
      <c r="B13" s="94" t="str">
        <f>Orçamento!B13</f>
        <v>PAVIMENTAÇÃO</v>
      </c>
      <c r="C13" s="94"/>
      <c r="D13" s="95"/>
      <c r="E13" s="4">
        <f>($K$13*F13)</f>
        <v>0</v>
      </c>
      <c r="F13" s="10">
        <v>0.35</v>
      </c>
      <c r="G13" s="22">
        <f>($K$13*H13)</f>
        <v>0</v>
      </c>
      <c r="H13" s="63">
        <v>0.35</v>
      </c>
      <c r="I13" s="4">
        <f>($K$13*J13)</f>
        <v>0</v>
      </c>
      <c r="J13" s="67">
        <v>0.3</v>
      </c>
      <c r="K13" s="4">
        <f>Orçamento!F21</f>
        <v>0</v>
      </c>
      <c r="L13" s="13" t="e">
        <f>K13*$L$15/$K$15</f>
        <v>#DIV/0!</v>
      </c>
      <c r="M13" s="1"/>
    </row>
    <row r="14" spans="1:13" ht="15.75" thickBot="1" x14ac:dyDescent="0.3">
      <c r="A14" s="6">
        <v>3</v>
      </c>
      <c r="B14" s="94" t="str">
        <f>Orçamento!B23</f>
        <v>SINALIZAÇÃO HORIZONTAL E VERTICAL</v>
      </c>
      <c r="C14" s="94"/>
      <c r="D14" s="95"/>
      <c r="E14" s="4">
        <f>($K$14*F14)</f>
        <v>0</v>
      </c>
      <c r="F14" s="11">
        <v>0</v>
      </c>
      <c r="G14" s="22">
        <f>($K$14*H14)</f>
        <v>0</v>
      </c>
      <c r="H14" s="9">
        <v>0</v>
      </c>
      <c r="I14" s="64">
        <f>($K$14*J14)</f>
        <v>0</v>
      </c>
      <c r="J14" s="67">
        <v>1</v>
      </c>
      <c r="K14" s="4">
        <f>Orçamento!F32</f>
        <v>0</v>
      </c>
      <c r="L14" s="13" t="e">
        <f>K14*$L$15/$K$15</f>
        <v>#DIV/0!</v>
      </c>
      <c r="M14" s="1"/>
    </row>
    <row r="15" spans="1:13" ht="15.75" thickBot="1" x14ac:dyDescent="0.3">
      <c r="A15" s="129"/>
      <c r="B15" s="150" t="s">
        <v>24</v>
      </c>
      <c r="C15" s="151"/>
      <c r="D15" s="152"/>
      <c r="E15" s="132">
        <f>SUM(E12:E14)</f>
        <v>0</v>
      </c>
      <c r="F15" s="133"/>
      <c r="G15" s="144">
        <f>SUM(G12:G14)</f>
        <v>0</v>
      </c>
      <c r="H15" s="145"/>
      <c r="I15" s="144">
        <f>SUM(I12:I14)</f>
        <v>0</v>
      </c>
      <c r="J15" s="145"/>
      <c r="K15" s="14">
        <f>SUM(K12:K14)</f>
        <v>0</v>
      </c>
      <c r="L15" s="14">
        <v>100</v>
      </c>
      <c r="M15" s="1"/>
    </row>
    <row r="16" spans="1:13" x14ac:dyDescent="0.25">
      <c r="A16" s="130"/>
      <c r="B16" s="120" t="s">
        <v>25</v>
      </c>
      <c r="C16" s="121"/>
      <c r="D16" s="122"/>
      <c r="E16" s="134">
        <f>E15</f>
        <v>0</v>
      </c>
      <c r="F16" s="135"/>
      <c r="G16" s="146">
        <f>E16+G15</f>
        <v>0</v>
      </c>
      <c r="H16" s="147"/>
      <c r="I16" s="146">
        <f>G16+I15</f>
        <v>0</v>
      </c>
      <c r="J16" s="147"/>
      <c r="K16" s="138"/>
      <c r="L16" s="139"/>
    </row>
    <row r="17" spans="1:12" x14ac:dyDescent="0.25">
      <c r="A17" s="130"/>
      <c r="B17" s="123" t="s">
        <v>26</v>
      </c>
      <c r="C17" s="124"/>
      <c r="D17" s="125"/>
      <c r="E17" s="136" t="e">
        <f>(E15*100/$K$15)</f>
        <v>#DIV/0!</v>
      </c>
      <c r="F17" s="137"/>
      <c r="G17" s="136" t="e">
        <f>(G15*100/$K$15)</f>
        <v>#DIV/0!</v>
      </c>
      <c r="H17" s="137"/>
      <c r="I17" s="136" t="e">
        <f>(I15*100/$K$15)</f>
        <v>#DIV/0!</v>
      </c>
      <c r="J17" s="137"/>
      <c r="K17" s="138"/>
      <c r="L17" s="139"/>
    </row>
    <row r="18" spans="1:12" ht="15.75" thickBot="1" x14ac:dyDescent="0.3">
      <c r="A18" s="131"/>
      <c r="B18" s="126" t="s">
        <v>19</v>
      </c>
      <c r="C18" s="127"/>
      <c r="D18" s="128"/>
      <c r="E18" s="142" t="e">
        <f>E16*100/$K$15</f>
        <v>#DIV/0!</v>
      </c>
      <c r="F18" s="143"/>
      <c r="G18" s="148" t="e">
        <f>SUM(E18+G17)</f>
        <v>#DIV/0!</v>
      </c>
      <c r="H18" s="149"/>
      <c r="I18" s="148" t="e">
        <f>SUM(G18+I17)</f>
        <v>#DIV/0!</v>
      </c>
      <c r="J18" s="149"/>
      <c r="K18" s="140"/>
      <c r="L18" s="141"/>
    </row>
    <row r="22" spans="1:12" x14ac:dyDescent="0.25">
      <c r="A22" s="5"/>
      <c r="B22" s="5"/>
      <c r="C22" s="5"/>
      <c r="D22" s="5"/>
      <c r="E22" s="5"/>
      <c r="F22" s="5"/>
      <c r="G22" s="5"/>
    </row>
    <row r="23" spans="1:12" x14ac:dyDescent="0.25">
      <c r="A23" t="s">
        <v>31</v>
      </c>
      <c r="F23" t="s">
        <v>32</v>
      </c>
    </row>
    <row r="24" spans="1:12" x14ac:dyDescent="0.25">
      <c r="A24" s="119"/>
      <c r="B24" s="119"/>
      <c r="C24" s="119"/>
      <c r="D24" s="119"/>
      <c r="F24" s="119"/>
      <c r="G24" s="119"/>
      <c r="H24" s="119"/>
      <c r="I24" s="57"/>
      <c r="J24" s="57"/>
    </row>
    <row r="25" spans="1:12" x14ac:dyDescent="0.25">
      <c r="A25" s="119"/>
      <c r="B25" s="119"/>
      <c r="C25" s="119"/>
      <c r="D25" s="119"/>
      <c r="F25" s="119"/>
      <c r="G25" s="119"/>
      <c r="H25" s="119"/>
      <c r="I25" s="57"/>
      <c r="J25" s="57"/>
    </row>
  </sheetData>
  <mergeCells count="38">
    <mergeCell ref="B13:D13"/>
    <mergeCell ref="B14:D14"/>
    <mergeCell ref="K16:L18"/>
    <mergeCell ref="E18:F18"/>
    <mergeCell ref="G15:H15"/>
    <mergeCell ref="G16:H16"/>
    <mergeCell ref="G17:H17"/>
    <mergeCell ref="G18:H18"/>
    <mergeCell ref="I15:J15"/>
    <mergeCell ref="I16:J16"/>
    <mergeCell ref="I17:J17"/>
    <mergeCell ref="I18:J18"/>
    <mergeCell ref="B15:D15"/>
    <mergeCell ref="A25:D25"/>
    <mergeCell ref="F24:H24"/>
    <mergeCell ref="F25:H25"/>
    <mergeCell ref="B16:D16"/>
    <mergeCell ref="B17:D17"/>
    <mergeCell ref="B18:D18"/>
    <mergeCell ref="A15:A18"/>
    <mergeCell ref="E15:F15"/>
    <mergeCell ref="E16:F16"/>
    <mergeCell ref="E17:F17"/>
    <mergeCell ref="A24:D24"/>
    <mergeCell ref="B12:D12"/>
    <mergeCell ref="A1:L3"/>
    <mergeCell ref="K9:L10"/>
    <mergeCell ref="E10:F10"/>
    <mergeCell ref="G10:H10"/>
    <mergeCell ref="B6:L6"/>
    <mergeCell ref="B7:L7"/>
    <mergeCell ref="A8:L8"/>
    <mergeCell ref="B4:L4"/>
    <mergeCell ref="B5:L5"/>
    <mergeCell ref="A9:A11"/>
    <mergeCell ref="B9:D11"/>
    <mergeCell ref="I10:J10"/>
    <mergeCell ref="E9:J9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2020-01-31T14:03:45Z</cp:lastPrinted>
  <dcterms:created xsi:type="dcterms:W3CDTF">2015-12-07T12:00:04Z</dcterms:created>
  <dcterms:modified xsi:type="dcterms:W3CDTF">2020-03-02T18:27:29Z</dcterms:modified>
</cp:coreProperties>
</file>